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030"/>
  <workbookPr codeName="ThisWorkbook" autoCompressPictures="0"/>
  <bookViews>
    <workbookView xWindow="0" yWindow="0" windowWidth="15360" windowHeight="7100" tabRatio="963" firstSheet="3" activeTab="6"/>
  </bookViews>
  <sheets>
    <sheet name="Pluralidad" sheetId="95" r:id="rId1"/>
    <sheet name="Acceso Universal" sheetId="112" r:id="rId2"/>
    <sheet name="Inversiones del operador" sheetId="119" r:id="rId3"/>
    <sheet name="Fortalecimiento Vigilancia" sheetId="114" r:id="rId4"/>
    <sheet name="Fortalecer y apoy dllo cont" sheetId="115" r:id="rId5"/>
    <sheet name="Fortalecer la Gestión" sheetId="116" r:id="rId6"/>
    <sheet name="Fortalecer niveles de sati" sheetId="1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'Acceso Universal'!$A$7:$S$19</definedName>
    <definedName name="_xlnm._FilterDatabase" localSheetId="5" hidden="1">'Fortalecer la Gestión'!$A$7:$T$35</definedName>
    <definedName name="_xlnm._FilterDatabase" localSheetId="6" hidden="1">'Fortalecer niveles de sati'!$A$7:$S$16</definedName>
    <definedName name="_xlnm._FilterDatabase" localSheetId="4" hidden="1">'Fortalecer y apoy dllo cont'!$A$7:$U$28</definedName>
    <definedName name="_xlnm._FilterDatabase" localSheetId="3" hidden="1">'Fortalecimiento Vigilancia'!$A$7:$U$21</definedName>
    <definedName name="_xlnm._FilterDatabase" localSheetId="2" hidden="1">'Inversiones del operador'!$A$7:$U$14</definedName>
    <definedName name="_xlnm._FilterDatabase" localSheetId="0" hidden="1">Pluralidad!$A$7:$T$17</definedName>
    <definedName name="_Order1" hidden="1">255</definedName>
    <definedName name="_Order2" hidden="1">255</definedName>
    <definedName name="Agregado">#REF!</definedName>
    <definedName name="_xlnm.Print_Area" localSheetId="1">'Acceso Universal'!$A$1:$S$27</definedName>
    <definedName name="_xlnm.Print_Area" localSheetId="5">'Fortalecer la Gestión'!$A$1:$S$35</definedName>
    <definedName name="_xlnm.Print_Area" localSheetId="6">'Fortalecer niveles de sati'!$A$1:$S$16</definedName>
    <definedName name="_xlnm.Print_Area" localSheetId="4">'Fortalecer y apoy dllo cont'!$A$1:$S$31</definedName>
    <definedName name="_xlnm.Print_Area" localSheetId="3">'Fortalecimiento Vigilancia'!$A$1:$S$21</definedName>
    <definedName name="_xlnm.Print_Area" localSheetId="2">'Inversiones del operador'!$A$1:$S$14</definedName>
    <definedName name="_xlnm.Print_Area" localSheetId="0">Pluralidad!$A$1:$S$17</definedName>
    <definedName name="_xlnm.Database">#REF!</definedName>
    <definedName name="codigonps" localSheetId="1">#REF!</definedName>
    <definedName name="codigonps" localSheetId="5">#REF!</definedName>
    <definedName name="codigonps" localSheetId="6">#REF!</definedName>
    <definedName name="codigonps" localSheetId="4">#REF!</definedName>
    <definedName name="codigonps" localSheetId="3">#REF!</definedName>
    <definedName name="codigonps" localSheetId="2">#REF!</definedName>
    <definedName name="codigonps" localSheetId="0">#REF!</definedName>
    <definedName name="codigonps">#REF!</definedName>
    <definedName name="CODIGOUNSPSC" localSheetId="1">#REF!</definedName>
    <definedName name="CODIGOUNSPSC" localSheetId="5">#REF!</definedName>
    <definedName name="CODIGOUNSPSC" localSheetId="6">#REF!</definedName>
    <definedName name="CODIGOUNSPSC" localSheetId="4">#REF!</definedName>
    <definedName name="CODIGOUNSPSC" localSheetId="3">#REF!</definedName>
    <definedName name="CODIGOUNSPSC" localSheetId="2">#REF!</definedName>
    <definedName name="CODIGOUNSPSC" localSheetId="0">#REF!</definedName>
    <definedName name="CODIGOUNSPSC">#REF!</definedName>
    <definedName name="CON">'[1]Ayudas y códigos necesarios'!$A$11:$A$46</definedName>
    <definedName name="Contenidos" localSheetId="5">#REF!</definedName>
    <definedName name="Contenidos" localSheetId="6">#REF!</definedName>
    <definedName name="Contenidos" localSheetId="3">#REF!</definedName>
    <definedName name="Contenidos" localSheetId="2">#REF!</definedName>
    <definedName name="Contenidos">#REF!</definedName>
    <definedName name="CONTRIBU">[2]IPM!$A$1:$V$8</definedName>
    <definedName name="CUADRO10">[3]Hoja1!$B$2:$Z$70</definedName>
    <definedName name="CUADRO11">[3]Hoja1!$B$2:$G$42</definedName>
    <definedName name="CUADRO12">[3]Hoja1!$B$2:$S$104</definedName>
    <definedName name="CUADRO13">[3]Hoja1!$B$2:$K$98</definedName>
    <definedName name="CUADRO14">[3]Hoja1!$B$2:$H$67</definedName>
    <definedName name="CUADRO15">[3]Hoja1!$B$2:$H$112</definedName>
    <definedName name="CUADRO16">[3]Hoja1!$B$2:$J$114</definedName>
    <definedName name="CUADRO17">[3]Hoja1!$B$2:$I$108</definedName>
    <definedName name="CUADRO18">[3]Hoja1!$B$2:$H$159</definedName>
    <definedName name="CUADRO19">[3]Hoja1!$B$2:$K$30</definedName>
    <definedName name="CUADRO20">[3]Hoja1!$B$2:$F$113</definedName>
    <definedName name="CUADRO8">[3]Hoja1!$B$2:$E$66</definedName>
    <definedName name="CUADRO9">[3]Hoja1!$B$2:$O$95</definedName>
    <definedName name="cuaII3A">[4]A!$B$3:$J$101</definedName>
    <definedName name="cuaII3B">[4]A!$B$110:$I$208</definedName>
    <definedName name="cuaII3C">[4]A!$B$217:$I$316</definedName>
    <definedName name="cuaII4A">[4]A!$N$3:$T$104</definedName>
    <definedName name="cuaII4B">[4]A!$N$110:$T$211</definedName>
    <definedName name="cuaII4C">[4]A!$N$217:$T$318</definedName>
    <definedName name="cuaII5A">[4]A!$X$3:$AE$103</definedName>
    <definedName name="cuaII5B">[4]A!$X$110:$AD$210</definedName>
    <definedName name="cuaII5C">[4]A!$X$217:$AD$317</definedName>
    <definedName name="Desagregado">#REF!</definedName>
    <definedName name="ER">#REF!</definedName>
    <definedName name="esp">#REF!</definedName>
    <definedName name="ESTAD">#REF!</definedName>
    <definedName name="Estado">#REF!</definedName>
    <definedName name="Estados_fros">#REF!</definedName>
    <definedName name="Flujo_caja">#REF!</definedName>
    <definedName name="Fórmula_2">#REF!</definedName>
    <definedName name="FORMULA3">#REF!</definedName>
    <definedName name="Impresión">#REF!</definedName>
    <definedName name="IncludeMobTV">'[5]Control Panel'!$O$30</definedName>
    <definedName name="IPCRQC">#REF!</definedName>
    <definedName name="l">'[6]Ayudas y códigos necesarios'!$A$60:$A$132</definedName>
    <definedName name="Ley_335">#REF!</definedName>
    <definedName name="lista">[7]Datos!$D$1236:$D$1239</definedName>
    <definedName name="LTGrowth">'[5]Control Panel'!$L$24</definedName>
    <definedName name="MESES">[8]Listas!$A$34:$A$46</definedName>
    <definedName name="MOD" localSheetId="1">'[9]Ayudas y códigos necesarios'!$A$11:$A$46</definedName>
    <definedName name="MOD" localSheetId="5">'[9]Ayudas y códigos necesarios'!$A$11:$A$46</definedName>
    <definedName name="MOD" localSheetId="6">'[9]Ayudas y códigos necesarios'!$A$11:$A$46</definedName>
    <definedName name="MOD" localSheetId="4">'[9]Ayudas y códigos necesarios'!$A$11:$A$46</definedName>
    <definedName name="MOD" localSheetId="3">'[9]Ayudas y códigos necesarios'!$A$11:$A$46</definedName>
    <definedName name="MOD" localSheetId="2">'[9]Ayudas y códigos necesarios'!$A$11:$A$46</definedName>
    <definedName name="MOD" localSheetId="0">'[9]Ayudas y códigos necesarios'!$A$11:$A$46</definedName>
    <definedName name="MOD">#REF!</definedName>
    <definedName name="modalidad" localSheetId="1">#REF!</definedName>
    <definedName name="modalidad" localSheetId="5">#REF!</definedName>
    <definedName name="modalidad" localSheetId="6">#REF!</definedName>
    <definedName name="modalidad" localSheetId="4">#REF!</definedName>
    <definedName name="modalidad" localSheetId="3">#REF!</definedName>
    <definedName name="modalidad" localSheetId="2">#REF!</definedName>
    <definedName name="modalidad" localSheetId="0">#REF!</definedName>
    <definedName name="modalidad">#REF!</definedName>
    <definedName name="MODALIDAD2" localSheetId="1">#REF!</definedName>
    <definedName name="MODALIDAD2" localSheetId="5">#REF!</definedName>
    <definedName name="MODALIDAD2" localSheetId="6">#REF!</definedName>
    <definedName name="MODALIDAD2" localSheetId="4">#REF!</definedName>
    <definedName name="MODALIDAD2" localSheetId="3">#REF!</definedName>
    <definedName name="MODALIDAD2" localSheetId="2">#REF!</definedName>
    <definedName name="MODALIDAD2" localSheetId="0">#REF!</definedName>
    <definedName name="MODALIDAD2">#REF!</definedName>
    <definedName name="MODCONTRA" localSheetId="1">#REF!</definedName>
    <definedName name="MODCONTRA" localSheetId="5">#REF!</definedName>
    <definedName name="MODCONTRA" localSheetId="6">#REF!</definedName>
    <definedName name="MODCONTRA" localSheetId="4">#REF!</definedName>
    <definedName name="MODCONTRA" localSheetId="3">#REF!</definedName>
    <definedName name="MODCONTRA" localSheetId="2">#REF!</definedName>
    <definedName name="MODCONTRA" localSheetId="0">#REF!</definedName>
    <definedName name="MODCONTRA">#REF!</definedName>
    <definedName name="Observatorio" localSheetId="5">#REF!</definedName>
    <definedName name="Observatorio" localSheetId="6">#REF!</definedName>
    <definedName name="Observatorio" localSheetId="3">#REF!</definedName>
    <definedName name="Observatorio" localSheetId="2">#REF!</definedName>
    <definedName name="Observatorio">#REF!</definedName>
    <definedName name="PROYECTO" localSheetId="1">'[9]Ayudas y códigos necesarios'!$A$60:$A$132</definedName>
    <definedName name="PROYECTO" localSheetId="5">'[9]Ayudas y códigos necesarios'!$A$60:$A$132</definedName>
    <definedName name="PROYECTO" localSheetId="6">'[9]Ayudas y códigos necesarios'!$A$60:$A$132</definedName>
    <definedName name="PROYECTO" localSheetId="4">'[9]Ayudas y códigos necesarios'!$A$60:$A$132</definedName>
    <definedName name="PROYECTO" localSheetId="3">'[9]Ayudas y códigos necesarios'!$A$60:$A$132</definedName>
    <definedName name="PROYECTO" localSheetId="2">'[9]Ayudas y códigos necesarios'!$A$60:$A$132</definedName>
    <definedName name="PROYECTO" localSheetId="0">'[9]Ayudas y códigos necesarios'!$A$60:$A$132</definedName>
    <definedName name="PROYECTO">#REF!</definedName>
    <definedName name="Resumen">#REF!</definedName>
    <definedName name="Resumen_IFra">#REF!</definedName>
    <definedName name="Telepacífico">#REF!</definedName>
    <definedName name="ten">#REF!</definedName>
    <definedName name="Teveandina">#REF!</definedName>
    <definedName name="_xlnm.Print_Titles" localSheetId="1">'Acceso Universal'!$6:$8</definedName>
    <definedName name="_xlnm.Print_Titles" localSheetId="5">'Fortalecer la Gestión'!$6:$8</definedName>
    <definedName name="_xlnm.Print_Titles" localSheetId="6">'Fortalecer niveles de sati'!$7:$8</definedName>
    <definedName name="_xlnm.Print_Titles" localSheetId="4">'Fortalecer y apoy dllo cont'!$6:$8</definedName>
    <definedName name="_xlnm.Print_Titles" localSheetId="3">'Fortalecimiento Vigilancia'!$7:$8</definedName>
    <definedName name="_xlnm.Print_Titles" localSheetId="2">'Inversiones del operador'!$6:$8</definedName>
    <definedName name="_xlnm.Print_Titles" localSheetId="0">Pluralidad!$7:$8</definedName>
    <definedName name="_xlnm.Print_Titles">#N/A</definedName>
    <definedName name="TODO">#REF!</definedName>
    <definedName name="TRABAJO">'[10]Ayudas y códigos necesarios'!$A$60:$A$132</definedName>
    <definedName name="UseLTGrowth">'[5]Control Panel'!$G$59</definedName>
    <definedName name="V">'[1]Ayudas y códigos necesarios'!$A$11:$A$46</definedName>
    <definedName name="ya">#REF!</definedName>
    <definedName name="Z_EFC862D0_C901_4DA0_81DB_53AC354C883F_.wvu.PrintArea" localSheetId="1" hidden="1">'Acceso Universal'!$B$1:$S$8</definedName>
    <definedName name="Z_EFC862D0_C901_4DA0_81DB_53AC354C883F_.wvu.PrintArea" localSheetId="5" hidden="1">'Fortalecer la Gestión'!$B$1:$S$8</definedName>
    <definedName name="Z_EFC862D0_C901_4DA0_81DB_53AC354C883F_.wvu.PrintArea" localSheetId="6" hidden="1">'Fortalecer niveles de sati'!$B$1:$S$8</definedName>
    <definedName name="Z_EFC862D0_C901_4DA0_81DB_53AC354C883F_.wvu.PrintArea" localSheetId="4" hidden="1">'Fortalecer y apoy dllo cont'!$B$1:$S$8</definedName>
    <definedName name="Z_EFC862D0_C901_4DA0_81DB_53AC354C883F_.wvu.PrintArea" localSheetId="3" hidden="1">'Fortalecimiento Vigilancia'!$B$1:$S$8</definedName>
    <definedName name="Z_EFC862D0_C901_4DA0_81DB_53AC354C883F_.wvu.PrintArea" localSheetId="2" hidden="1">'Inversiones del operador'!$B$1:$S$8</definedName>
    <definedName name="Z_EFC862D0_C901_4DA0_81DB_53AC354C883F_.wvu.PrintArea" localSheetId="0" hidden="1">Pluralidad!$B$1:$S$8</definedName>
  </definedNames>
  <calcPr calcId="140001" concurrentCalc="0"/>
  <customWorkbookViews>
    <customWorkbookView name="cgaitan - Vista personalizada" guid="{EFC862D0-C901-4DA0-81DB-53AC354C883F}" mergeInterval="0" personalView="1" maximized="1" xWindow="1" yWindow="1" windowWidth="1366" windowHeight="538" activeSheetId="4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17" l="1"/>
  <c r="P14" i="117"/>
  <c r="P13" i="117"/>
  <c r="P12" i="117"/>
  <c r="P11" i="117"/>
  <c r="P10" i="117"/>
  <c r="H10" i="117"/>
  <c r="S16" i="117"/>
  <c r="P9" i="117"/>
  <c r="P34" i="116"/>
  <c r="P33" i="116"/>
  <c r="P32" i="116"/>
  <c r="P31" i="116"/>
  <c r="P30" i="116"/>
  <c r="P29" i="116"/>
  <c r="P28" i="116"/>
  <c r="P27" i="116"/>
  <c r="P26" i="116"/>
  <c r="P25" i="116"/>
  <c r="P24" i="116"/>
  <c r="P23" i="116"/>
  <c r="P22" i="116"/>
  <c r="P21" i="116"/>
  <c r="P20" i="116"/>
  <c r="P19" i="116"/>
  <c r="P18" i="116"/>
  <c r="P17" i="116"/>
  <c r="P16" i="116"/>
  <c r="P15" i="116"/>
  <c r="P14" i="116"/>
  <c r="P13" i="116"/>
  <c r="P12" i="116"/>
  <c r="P11" i="116"/>
  <c r="P10" i="116"/>
  <c r="P9" i="116"/>
  <c r="P30" i="115"/>
  <c r="P29" i="115"/>
  <c r="P28" i="115"/>
  <c r="P27" i="115"/>
  <c r="P26" i="115"/>
  <c r="P25" i="115"/>
  <c r="P24" i="115"/>
  <c r="P23" i="115"/>
  <c r="P21" i="115"/>
  <c r="P20" i="115"/>
  <c r="P19" i="115"/>
  <c r="P18" i="115"/>
  <c r="P17" i="115"/>
  <c r="H17" i="115"/>
  <c r="P16" i="115"/>
  <c r="P15" i="115"/>
  <c r="P14" i="115"/>
  <c r="P13" i="115"/>
  <c r="P12" i="115"/>
  <c r="P11" i="115"/>
  <c r="P10" i="115"/>
  <c r="P9" i="115"/>
  <c r="P20" i="114"/>
  <c r="P19" i="114"/>
  <c r="P18" i="114"/>
  <c r="P17" i="114"/>
  <c r="P16" i="114"/>
  <c r="P15" i="114"/>
  <c r="H15" i="114"/>
  <c r="P14" i="114"/>
  <c r="P13" i="114"/>
  <c r="P12" i="114"/>
  <c r="P11" i="114"/>
  <c r="L11" i="114"/>
  <c r="P10" i="114"/>
  <c r="P9" i="114"/>
  <c r="P13" i="119"/>
  <c r="P12" i="119"/>
  <c r="P11" i="119"/>
  <c r="P9" i="119"/>
  <c r="P26" i="112"/>
  <c r="P25" i="112"/>
  <c r="P24" i="112"/>
  <c r="P23" i="112"/>
  <c r="P22" i="112"/>
  <c r="P21" i="112"/>
  <c r="P20" i="112"/>
  <c r="P19" i="112"/>
  <c r="P18" i="112"/>
  <c r="E18" i="112"/>
  <c r="P17" i="112"/>
  <c r="P16" i="112"/>
  <c r="P15" i="112"/>
  <c r="P14" i="112"/>
  <c r="P13" i="112"/>
  <c r="P12" i="112"/>
  <c r="P11" i="112"/>
  <c r="P10" i="112"/>
  <c r="P9" i="112"/>
  <c r="P13" i="95"/>
  <c r="P16" i="95"/>
  <c r="P15" i="95"/>
  <c r="P14" i="95"/>
  <c r="P12" i="95"/>
  <c r="P11" i="95"/>
  <c r="P10" i="95"/>
  <c r="P9" i="95"/>
  <c r="S31" i="115"/>
</calcChain>
</file>

<file path=xl/comments1.xml><?xml version="1.0" encoding="utf-8"?>
<comments xmlns="http://schemas.openxmlformats.org/spreadsheetml/2006/main">
  <authors>
    <author>Mario Medina</author>
  </authors>
  <commentList>
    <comment ref="D12" authorId="0">
      <text>
        <r>
          <rPr>
            <b/>
            <sz val="18"/>
            <color indexed="81"/>
            <rFont val="Tahoma"/>
            <family val="2"/>
          </rPr>
          <t>Mario Medina:  Se puede cambiar el texto para indicar que  son comprobaciones de calidad y seguimiento a la prestación del servicio?</t>
        </r>
        <r>
          <rPr>
            <sz val="1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<sst xmlns="http://schemas.openxmlformats.org/spreadsheetml/2006/main" count="1376" uniqueCount="469">
  <si>
    <t>Código: DE-P04 - F01
Versión 02</t>
  </si>
  <si>
    <t>Pilar PND</t>
  </si>
  <si>
    <t>Programa PND</t>
  </si>
  <si>
    <t>Objetivo PND</t>
  </si>
  <si>
    <t>Apropiación presupuestal</t>
  </si>
  <si>
    <t>Estrategia PND</t>
  </si>
  <si>
    <t>Objetivo general proyecto</t>
  </si>
  <si>
    <t>VIGENCIA FISCAL</t>
  </si>
  <si>
    <t>FORMULACIÓN INICIAL</t>
  </si>
  <si>
    <t>ACTUALIZACIÓN</t>
  </si>
  <si>
    <t>PROYECTO DE INVERSIÓN</t>
  </si>
  <si>
    <t>PROGRAMACIÓN PLAN DE ACCIÓN</t>
  </si>
  <si>
    <t>PROYECTO</t>
  </si>
  <si>
    <t>OBJETIVO ESPECIFICO PROYECTO</t>
  </si>
  <si>
    <t>PRODUCTO PROYECTO</t>
  </si>
  <si>
    <t>ACTIVIDAD PROYECTO</t>
  </si>
  <si>
    <t>RESPONSABLE</t>
  </si>
  <si>
    <t>ACTIVIDAD PLAN DE ACCIÓN</t>
  </si>
  <si>
    <t>PRODUCTO</t>
  </si>
  <si>
    <t>META</t>
  </si>
  <si>
    <t>INDICADOR</t>
  </si>
  <si>
    <t>POBLACIÓN OBJETIVO</t>
  </si>
  <si>
    <t>TIPOS DE GASTO (TG)</t>
  </si>
  <si>
    <t>FECHA PROG. INICIO (dd/mm/aaaa)</t>
  </si>
  <si>
    <t>FECHA PROG. FIN (dd/mm/aaaa)</t>
  </si>
  <si>
    <t xml:space="preserve">DURACIÓN </t>
  </si>
  <si>
    <t>¿REQUIERE VIGENCIAS FUTURAS?</t>
  </si>
  <si>
    <t>ESTADO DE LA SOLICITUD DE VIGENCIAS FUTURAS</t>
  </si>
  <si>
    <t>POND. FINANCIERA (%)</t>
  </si>
  <si>
    <t>CANT.</t>
  </si>
  <si>
    <t xml:space="preserve">CARACTERIZACIÓN </t>
  </si>
  <si>
    <t>TERRITORIALIZACIÓN</t>
  </si>
  <si>
    <t>TOTAL PROYECTO</t>
  </si>
  <si>
    <t>FORTALECER LA PLURALIDAD Y OFERTA EN EL SERVICIO DE TELEVISIÓN</t>
  </si>
  <si>
    <t>CONCESIONES</t>
  </si>
  <si>
    <t>REGULACIÓN</t>
  </si>
  <si>
    <t>IMPLEMENTACIÓN MECANISMOS DE ACCESO UNIVERSAL AL SERVICIO PÚBLICO DE TELEVISIÓN NACIONAL</t>
  </si>
  <si>
    <t>TÉCNICA</t>
  </si>
  <si>
    <t>VIGILANCIA</t>
  </si>
  <si>
    <t>ATENCIÓN AL USUARIO</t>
  </si>
  <si>
    <t>INVERSIONES DEL OPERADOR PÚBLICO DE TV</t>
  </si>
  <si>
    <t>FOMENTO</t>
  </si>
  <si>
    <t>CONTENIDOS</t>
  </si>
  <si>
    <t>FORTALECIMIENTO GESTIÓN ADMINISTRATIVA Y COMUNICATIVA DE LA ANTV NACIONAL</t>
  </si>
  <si>
    <t>COMUNICACIONES</t>
  </si>
  <si>
    <t>ADMINISTRATIVA</t>
  </si>
  <si>
    <t>DIRECCIÓN</t>
  </si>
  <si>
    <t>PLANEACIÓN</t>
  </si>
  <si>
    <t>LEGAL</t>
  </si>
  <si>
    <t>Recurso humano</t>
  </si>
  <si>
    <t>Adquisición de bienes y servicios</t>
  </si>
  <si>
    <t>Fortalecer a los operadores públicos del servicio de Tv y financiar la televisión educativa y cultural a cargo del Estado</t>
  </si>
  <si>
    <t>Otorgar las autorizaciones necesarias para la prestación del servicio de televisión</t>
  </si>
  <si>
    <t>Desarrollar el proceso de selección objetiva para la prestación del servicio de televisión abierta privada nacional, espacios concesionados y televisión por suscripción.</t>
  </si>
  <si>
    <t>Realizar la interventoría a los operadores del sector televisión.</t>
  </si>
  <si>
    <t>Realizar el seguimiento a los concesionarios en los aspectos jurídicos, administrativos, técnicos, de programación y contenidos y financieros</t>
  </si>
  <si>
    <t>Documentos para la prestación del servicio de TV</t>
  </si>
  <si>
    <t>Documentos de seguimiento de la prestación del servicio de TV</t>
  </si>
  <si>
    <t>No aplica</t>
  </si>
  <si>
    <t>10526- Promover las TIC como plataforma para la equidad, la educación y la competitividad</t>
  </si>
  <si>
    <t>1052- Competitividad e infraestructura estratégicas</t>
  </si>
  <si>
    <t>2301 - Facilitar el acceso y uso de las tecnologias  y las comunicaciones (TIC) en todo el territorio nacional</t>
  </si>
  <si>
    <t>Fortalecer la pluralidad y oferta en el servicio de televisión
Mejorar la calidad de la prestación del servicio de televisión</t>
  </si>
  <si>
    <t>Fomentar la migración del sistema analógico al digital</t>
  </si>
  <si>
    <t>Ampliar los canales de respuesta e información de la entidad</t>
  </si>
  <si>
    <t>Ejecutar los planes para la implementación de la Televisión digital en Colombia</t>
  </si>
  <si>
    <t>Ciudades con apagado analógico</t>
  </si>
  <si>
    <t>Realizar campañas de difusión de la misión de la ANTV</t>
  </si>
  <si>
    <t>Realizar el apoyo juridico en la elaboración y emision de conceptos en temas de derecho administrativo y contratación estatal.</t>
  </si>
  <si>
    <t>Reforzamiento de la comunicación para la ejecución de los planes de apagado analógico</t>
  </si>
  <si>
    <t>Realizar el acompañamiento a la ejecución de las acciones que permitan promover la migración al sistema digital</t>
  </si>
  <si>
    <t>Campañas de difusión de las ventajas del uso de las TIC</t>
  </si>
  <si>
    <t>Determinar reglas claras para el acceso y para la prestación del servicio público de televisión.</t>
  </si>
  <si>
    <t>FORTALECIMIENTO CONTENIDOS TELEVISIVOS PARA GRUPOS ETAREOS Y POBLACIONES EMERGENTES</t>
  </si>
  <si>
    <t>Generar  herramientas de participación ciudadana frente al servicio publico de televisión</t>
  </si>
  <si>
    <t>Implementar los acuerdos concertados y protocolizados con poblaciones emergentes</t>
  </si>
  <si>
    <t>Sistematizar el marco regulatorio de la prestación del servicio de televisión en Colombia</t>
  </si>
  <si>
    <t>Realizar estudios o investigaciones que soporten las medidas regulatorias orientadas a promover mayores y mejores contenidos en poblaciones emergentes</t>
  </si>
  <si>
    <t>Ejecutar planes de acción con grupos étnicos previo proceso de concertación</t>
  </si>
  <si>
    <t>Proyectar la regulación que reglamente el acceso de las poblaciones emergentes</t>
  </si>
  <si>
    <t>Socialización de los proyectos regulatorios de televisión</t>
  </si>
  <si>
    <t>Actualizar y publicar la normatividad sobre televisión pública</t>
  </si>
  <si>
    <t>REGULACIÓN/CONTENIDOS</t>
  </si>
  <si>
    <t>Marco regulatorio</t>
  </si>
  <si>
    <t>Estudio de audiencias e impacto</t>
  </si>
  <si>
    <t xml:space="preserve"> Actas de acuerdos </t>
  </si>
  <si>
    <t>Documento regulatorio</t>
  </si>
  <si>
    <t xml:space="preserve">Fomentar la producción de formatos audiovisuales </t>
  </si>
  <si>
    <t>Piezas audiovisuales</t>
  </si>
  <si>
    <t>Generar observaciones sistemáticas que produzcan insumos para la toma de decisiones de la entidad, en materia de contenidos audiovisuales</t>
  </si>
  <si>
    <t>Promover la protección integral de la infancia y la adolescencia en la producción de contenidos</t>
  </si>
  <si>
    <t>Realizar observaciones sistemáticas de contenidos audiovisuales en nuevos escenarios para la paz</t>
  </si>
  <si>
    <t>Realizar el analisis del material académico, generando hallazgos y recomendaciones</t>
  </si>
  <si>
    <t>Realizar mesas de trabajo para fijar lineamientos y establecer acuerdos en materia de infancia y adolescencia</t>
  </si>
  <si>
    <t>Elaborar la propuesta regulatoria de contenidos de TV en materia de infancia y adolescencia</t>
  </si>
  <si>
    <t>Elaboración y sistematización de fichas de observaciones sistemáticas de contenidos audiovisuales</t>
  </si>
  <si>
    <t>Documentos de observaciones sistemáticas</t>
  </si>
  <si>
    <t>Propuesta regulatoria en materia de contenidos para la niñez</t>
  </si>
  <si>
    <t>Fomentar la implementación de la Televisión Digital Terrestre pública</t>
  </si>
  <si>
    <t>Realizar una convocatoria pública para el Fomento de Contenidos Audiovisuales</t>
  </si>
  <si>
    <t>CONTENIDOS/FOMENTO</t>
  </si>
  <si>
    <t>Seleccionar los jurados de la convocatoria de fomento a la industria 2017</t>
  </si>
  <si>
    <t>Realizar la convocatoria de fomento a la industria 2017</t>
  </si>
  <si>
    <t>Fomentar el cumplimiento del estandar  de calidad DVB/T2 del servicio público de TV</t>
  </si>
  <si>
    <t>Identificar nuevos desarrollos tecnológicos de televisión</t>
  </si>
  <si>
    <t>Realizar mediciones a concesionarios y licenciatarios de tv abierta</t>
  </si>
  <si>
    <t>Realizar mediciones a concesionarios y licenciatarios de tv cerrada</t>
  </si>
  <si>
    <t>Identificar las alternativas de nuevos desarrollos tecnológicos de televisión</t>
  </si>
  <si>
    <t>Realizar  las visitas de verificación de calidad del servicio y cobertura de los operadores de tv abierta</t>
  </si>
  <si>
    <t>Realizar el mantenimiento preventivo y correctivo, calibración de los instrumentos de medida de la móvil de mediciones</t>
  </si>
  <si>
    <t>Realizar visitas de verificación de calidad de servicio y cobertura de operadores de tv cerrada</t>
  </si>
  <si>
    <t xml:space="preserve">
Realizar seguimiento al mercado  con verificación de los concesionarios y licenciatarios de tv cerrada.  </t>
  </si>
  <si>
    <t>Elaborar e implementar plan de apoyo sobre la implementación de TDT y migración de los Canales Locales Sin Ánimo de Lucro</t>
  </si>
  <si>
    <t>Estaciones de monitoreo fijo</t>
  </si>
  <si>
    <t>Documentos de comprobación de los niveles de calidad de tv abierta y cerrada</t>
  </si>
  <si>
    <t>Documentos de identificación y uso de nuevos desarrollos tecnologicos</t>
  </si>
  <si>
    <t>Fortalecer la vigilancia y control en la prestación del servicio público de televisión</t>
  </si>
  <si>
    <t>INCREMENTO SATISFACCIÓN DE USUARIOS Y GRUPOS DE INTERÉS NACIONAL</t>
  </si>
  <si>
    <t>Adelantar las actuaciones administrativas sancionatorias contra los operadores del servicio de televisión.</t>
  </si>
  <si>
    <t>Realizar  eventos o talleres con enfoque jurídico orientados a fortalecer los mecanismos legales de vigilancia, control y seguimiento de la ANTV.</t>
  </si>
  <si>
    <t>Llevar a cabo la atención, sustanciación, práctica de pruebas y realizar las demás diligencias jurídicas requeridas dentro de las actuaciones administrativas</t>
  </si>
  <si>
    <t>Elaborar documentos de Planes de Mejoramiento con los concesionarios y licenciatarios que sean seleccionados para tal fin, a partir del resultado de visitas de inspección y vigilancia</t>
  </si>
  <si>
    <t>Documentos de inspección y vigilancia</t>
  </si>
  <si>
    <t>Documentos normativos</t>
  </si>
  <si>
    <t xml:space="preserve">Dar trámite oportuno a las  PQRSD que ingresan por los diferentes canales  </t>
  </si>
  <si>
    <t xml:space="preserve">Optimizar los servicios ofrecidos por la ANTV a los usuarios y grupos de interés </t>
  </si>
  <si>
    <t xml:space="preserve">Realizar la medición de la calidad de servicio y satisfacción al usuario </t>
  </si>
  <si>
    <t>Desarrollar la segunda fase de implementación y operación de  un canal de comunicación piloto por vía telefónica</t>
  </si>
  <si>
    <t>Desarrollar la segunda fase de implementación y operación de  un canal de comunicación piloto por medios electrónicos.</t>
  </si>
  <si>
    <t>Servicio de atención al usuario</t>
  </si>
  <si>
    <t>Fortalecer, la infraestructura tecnológica, el centro de datos y el acceso a la información</t>
  </si>
  <si>
    <t>Renovar la infraestructura, tecnológica (equipos de tecnología, infraestructura, sistemas de información e iniciativas de T I ).</t>
  </si>
  <si>
    <t>Mantener la infraestructura, tecnológica (equipos de tecnologia, infraestructura, sistemas de información e iniciativas de T I ).</t>
  </si>
  <si>
    <t>Implementar un sistema de gestión de seguridad de la informaciòn en la entidad</t>
  </si>
  <si>
    <t>TECNOLOGIAS DE LA INFORMACIÓN</t>
  </si>
  <si>
    <t>Atender los requerimientos de soporte técnico para fortalecer los niveles de satisfacción de usuarios y grupos de interés</t>
  </si>
  <si>
    <t>Sistema de tecnologías de la información</t>
  </si>
  <si>
    <t>Diseñar campañas de difusión de la misión de la ANTV</t>
  </si>
  <si>
    <t>Elaborar y publicar el material BTL y demás piezas comunicativas en el marco del posicionamiento y visibilización de la ANTV.</t>
  </si>
  <si>
    <t>Brindar el soporte en la implementación y actualización de módulos que requiera la página web e intranet, para ofrecer nuevos contenidos a los ciudadanos</t>
  </si>
  <si>
    <t>Realizar monitoreo permanente a la información publicada sobre la ANTV y el sector en medios de comunicación</t>
  </si>
  <si>
    <t>Realizar la producción, postproducción y emisión de 5 spots para difundir la misión de la ANTV</t>
  </si>
  <si>
    <t>Participar en eventos de difusión e información de la misión de la entidad a nivel nacional</t>
  </si>
  <si>
    <t>Participar en eventos de difusión e información de la misión de la entidad a nivel internacional</t>
  </si>
  <si>
    <t>Realizar y participar en actividades de socialización y divulgación sobre televisión y temas del sector</t>
  </si>
  <si>
    <t>Participar en eventos internacionales sobre televisión y temas del sector</t>
  </si>
  <si>
    <t>DIRECCIÓN/COMUNICACIONES</t>
  </si>
  <si>
    <t>Eventos de socialización de temáticas sectorial</t>
  </si>
  <si>
    <t>Generar herramientas de planificación y seguimiento en la entidad</t>
  </si>
  <si>
    <t>Realizar el monitoreo y evaluación de los planes, programas y proyectos con sus respectivas metas e indicadores</t>
  </si>
  <si>
    <t>Implementar el sistema integrado de planeación y gestión</t>
  </si>
  <si>
    <t>Sistema integrado de planeación y gestión</t>
  </si>
  <si>
    <t>Implementar el proyecto piloto de sistema de gestión documental</t>
  </si>
  <si>
    <t>Capacitar a la ANTV en el proyecto piloto de sistema de gestión documental</t>
  </si>
  <si>
    <t>Ejecutar el piloto de gestión documental</t>
  </si>
  <si>
    <t>Realizar procesos de capacitación sobre la operación del sistema de gestión documental</t>
  </si>
  <si>
    <t xml:space="preserve"> Sistema de Gestión Documental</t>
  </si>
  <si>
    <t>N/A</t>
  </si>
  <si>
    <t>Población del territorio nacional</t>
  </si>
  <si>
    <t>Informes elaborados/informes programados</t>
  </si>
  <si>
    <t>Informes de gestión y seguimiento de los concesionarios.</t>
  </si>
  <si>
    <t xml:space="preserve">Nación </t>
  </si>
  <si>
    <t>Actualización realizada / Actualización programada</t>
  </si>
  <si>
    <t xml:space="preserve">Publicación electrónica actualizada </t>
  </si>
  <si>
    <t xml:space="preserve">Gastos operativos y logísticos  </t>
  </si>
  <si>
    <t>Reuniones, mesas de trabajo o Socializaciones realizadas / Reuniones, mesas de trabajo o Socializaciones programadas</t>
  </si>
  <si>
    <t xml:space="preserve">Reuniones o mesas de trabajo de socialización </t>
  </si>
  <si>
    <t xml:space="preserve">Recurso humano </t>
  </si>
  <si>
    <t>Conceptos requeridos por la Direccion</t>
  </si>
  <si>
    <t>N.A.</t>
  </si>
  <si>
    <t>Nacional</t>
  </si>
  <si>
    <t>Otros gastos de recurso humano</t>
  </si>
  <si>
    <t>NO</t>
  </si>
  <si>
    <t xml:space="preserve">Operadores de televisión y televidentes en general </t>
  </si>
  <si>
    <t>Rcurso humano</t>
  </si>
  <si>
    <t>1-Crecimiento sostenible y competitividad</t>
  </si>
  <si>
    <t>12201- Apropiación y adopción de las TIC</t>
  </si>
  <si>
    <t>122- Infraestructura para la competitividad</t>
  </si>
  <si>
    <t>12- Competitividad  y crecimiento  de la productividad</t>
  </si>
  <si>
    <t>Promover mecanismos de acceso universal al servicio público de televisión</t>
  </si>
  <si>
    <t>Poner en funcionamiento y operar el sistema de monitoreo  fijo  DVB-T2</t>
  </si>
  <si>
    <t>Ampliación del sistema para 10 nuevos sitios de monitoreo TDT</t>
  </si>
  <si>
    <t>Sitios de monitoreo</t>
  </si>
  <si>
    <t>Sitios de monitoreo instalados y en funcionamiento/sitios programados</t>
  </si>
  <si>
    <t>De acuerdo a la población atendida por las estaciones monitoreadas</t>
  </si>
  <si>
    <t>Unidades de monitoreo conectados al CNM TDT</t>
  </si>
  <si>
    <t xml:space="preserve">Sitios de monitoreo/sitios conectados </t>
  </si>
  <si>
    <t>Tabla de municipios atendidos</t>
  </si>
  <si>
    <t>Población atendida por las estaciones monitoreadas</t>
  </si>
  <si>
    <t>SNM TDT operado</t>
  </si>
  <si>
    <t>Sistema instalado y en funcionamento/sistema proyectado</t>
  </si>
  <si>
    <t>Informes de verificación de calidad del servicio radiodifundido</t>
  </si>
  <si>
    <t>Informes de visitas elaborados y socializados / Visitas realizadas</t>
  </si>
  <si>
    <t>Municipios de acuerdo a programación de los planes de trabajo mensuales</t>
  </si>
  <si>
    <t xml:space="preserve">Gastos operativos y logísticos </t>
  </si>
  <si>
    <t>ANTV</t>
  </si>
  <si>
    <t>Recurso humano entidad</t>
  </si>
  <si>
    <t>Institucional</t>
  </si>
  <si>
    <t>Informes de visita</t>
  </si>
  <si>
    <t>Informes de visita elaborados y socializados / Visitas realizadas</t>
  </si>
  <si>
    <t>Informes de seguimiento</t>
  </si>
  <si>
    <t>Capacitaciones</t>
  </si>
  <si>
    <t>Capacitaciones realizadas/capacitaciones programadas</t>
  </si>
  <si>
    <t>Operadores locales en 17 ciudades</t>
  </si>
  <si>
    <t>Análisis sobre convocatoria para nuevos canales locales sin Ánimo de lucro</t>
  </si>
  <si>
    <t>Recomendación de convocatoria</t>
  </si>
  <si>
    <t>Informe elaborado/informe programado</t>
  </si>
  <si>
    <t>Poblaciones con manifestación de interés y disponibiliad de recurso espectro radioeléctrico disponible</t>
  </si>
  <si>
    <t>Estudio de implementación de recomendaciones</t>
  </si>
  <si>
    <t>Documento de estudio elaborado /  Documento programado</t>
  </si>
  <si>
    <t>AUTORIDAD NACIONAL DE TELEVISIÓN - ANTV
PLAN DE ACCIÓN  VIGENCIA 2018</t>
  </si>
  <si>
    <t xml:space="preserve">Informes </t>
  </si>
  <si>
    <t>N.A</t>
  </si>
  <si>
    <t>Población de los municipios y ciudades relacionadas</t>
  </si>
  <si>
    <t>Eventos realizados/eventos programados</t>
  </si>
  <si>
    <t xml:space="preserve">Eventos de difusión </t>
  </si>
  <si>
    <t>Realizar eventos masivos de difusión y pedagogia de la TDT</t>
  </si>
  <si>
    <t>Visitas realizadas/visitas programadas</t>
  </si>
  <si>
    <t xml:space="preserve">Visitas de acompañamiento </t>
  </si>
  <si>
    <t>Material BTL  difundido/ material requerido</t>
  </si>
  <si>
    <t>Material BTL</t>
  </si>
  <si>
    <t>Material POP entregado/ material requerido</t>
  </si>
  <si>
    <t>Material POP</t>
  </si>
  <si>
    <t xml:space="preserve">Informes elaborados </t>
  </si>
  <si>
    <t>Seguimiento al convenio UE</t>
  </si>
  <si>
    <t>Ejecutar las visitas de Vigilancia, Control y Seguimiento para 2018  y aquellas visitas que surjan con ocasión de requerimientos de organismos de control,  JNTV, denuncias u otras instancias, incluyendo el respectivo levantamiento de inventario de equipos decomisados a prestadores clandestinos y demás</t>
  </si>
  <si>
    <t>Actas e Informes de Visita</t>
  </si>
  <si>
    <t>NA</t>
  </si>
  <si>
    <t>Usuarios servicio público televisión</t>
  </si>
  <si>
    <t>Recurso Humano</t>
  </si>
  <si>
    <t>Gastos Operativos y Logísticos</t>
  </si>
  <si>
    <t>Evento o Taller</t>
  </si>
  <si>
    <t>Entidades de Control
Operadores del servicio de televisión en su modalidad cerrada</t>
  </si>
  <si>
    <t>Actos administrativos</t>
  </si>
  <si>
    <t>Planes de mejoramiento suscritos</t>
  </si>
  <si>
    <t>Realizar visitas de verificación del cumplimiento de planes de mejoramiento</t>
  </si>
  <si>
    <t>.</t>
  </si>
  <si>
    <t>Implementar estrategias con relación a la calidad de la prestación del servicio público de televisión</t>
  </si>
  <si>
    <t>Visitas Realizadas/ visitas programadas</t>
  </si>
  <si>
    <t>Eventos Realizados/eventos programados</t>
  </si>
  <si>
    <t>Actos Administrativos Expedidos/actos programados</t>
  </si>
  <si>
    <t>Planes suscritos/ planes requeridos</t>
  </si>
  <si>
    <t>Visitas Realizadas/visitas programadas</t>
  </si>
  <si>
    <t>Operar el Sistema Nacional de Monitoreo TDT</t>
  </si>
  <si>
    <t>Documentos de lineamientos técnicos</t>
  </si>
  <si>
    <t>Informes de Seguimiento elaborados/ informes programados</t>
  </si>
  <si>
    <t>RECURSO HUMANO</t>
  </si>
  <si>
    <t xml:space="preserve">Implementación del programa Centro de Relevo para la atencion de la población con discapacidad auditiva del país </t>
  </si>
  <si>
    <t>Continuar con la operación del centro de contacto "Contac Center".</t>
  </si>
  <si>
    <t>Continuar con la operación del centro de contacto de medios electrónicos</t>
  </si>
  <si>
    <t>Informe relevo de llamadas</t>
  </si>
  <si>
    <t>Informes servicio de interpretación en línea (SIELl)</t>
  </si>
  <si>
    <t>Adquisiciones de bienes y servicios</t>
  </si>
  <si>
    <t xml:space="preserve">Desarrollar acciones preventivas, proactivas y sancionatorias tendientes a vigilar la adecuada prestación del servicio de televisión y contrarrestar la prestación ilegal del mismo.
</t>
  </si>
  <si>
    <t xml:space="preserve">
Desarrollar acciones preventivas, proactivas y sancionatorias tendientes a vigilar la adecuada prestación del servicio de televisión y contrarrestar la prestación ilegal del mismo.
</t>
  </si>
  <si>
    <t>Ciclos de Actualización y Promoción de la Cocreación Audiovisual Transmedia</t>
  </si>
  <si>
    <t xml:space="preserve">No. de ciclos programados  / No. de Ciclos realizados </t>
  </si>
  <si>
    <t>Empleados de canales públicos, productores y realizadores audiovisuales</t>
  </si>
  <si>
    <t>Bogotá, Barranquilla, Medellín, Pereira, Cali, Bucaramanga, San Andrés</t>
  </si>
  <si>
    <t>Adquisicion de Servicios</t>
  </si>
  <si>
    <t>Realizar talleres y eventos con televidentes - Proyecto "La Tele Que Somos"</t>
  </si>
  <si>
    <t>Talleres con productores y realizadores independientes y nuevos prosumidores</t>
  </si>
  <si>
    <t xml:space="preserve">No. de talleres programados  / No. de Talleres realizados </t>
  </si>
  <si>
    <t>Ciudadanos colombianos que consumen y producen contenidos en internet</t>
  </si>
  <si>
    <t>Gastos Operativos y logísticos</t>
  </si>
  <si>
    <t>Implementar conferencias interactivas virtuales con televidentes. Proyecto "La Tele Que Queremos"</t>
  </si>
  <si>
    <t>Paneles virtuales</t>
  </si>
  <si>
    <t>No. De Paneles programados / No. De Paneles realizados</t>
  </si>
  <si>
    <t>Televidentes Colombianos conectados a través de Streaming de Video</t>
  </si>
  <si>
    <t>Adquisición de servicios</t>
  </si>
  <si>
    <t>Evento</t>
  </si>
  <si>
    <t>No. De eventos programados / No. De eventos realizados</t>
  </si>
  <si>
    <t>Productores, guinistas, creadores y realizadores de Televisión infantil</t>
  </si>
  <si>
    <t>Creación Documentos de Buenas Prácticas</t>
  </si>
  <si>
    <t>No. Documentos Programados / No. Documentos Producidos</t>
  </si>
  <si>
    <t>Concesionarios del servicio de Televisión en Colombia</t>
  </si>
  <si>
    <t>Documentos de evaluación</t>
  </si>
  <si>
    <t>No. De evaluaciones programadas / No. Evaluaciones elaboradas</t>
  </si>
  <si>
    <t>Planes de Emisión</t>
  </si>
  <si>
    <t xml:space="preserve"> Planes de emisión proyectados / Planes de emisión elaborados en el año</t>
  </si>
  <si>
    <t>Población del Territorio Nacional</t>
  </si>
  <si>
    <t>Documento</t>
  </si>
  <si>
    <t>Otos gastos de recurso humano</t>
  </si>
  <si>
    <t>2302 - Fomento del desarrollo de aplicaciones, software y contenidos para impulsar la apropiación de las tecnologias de la información y las comunicaciones</t>
  </si>
  <si>
    <t>Fortalecer la calidad en el desarrollo de los contenidos televisivos (Audiovisuales)</t>
  </si>
  <si>
    <t>Ploblación del terrotorio nacional</t>
  </si>
  <si>
    <t>% de avance  de la cartografía general  de producción de contenidos sobre infancia y adolescencia</t>
  </si>
  <si>
    <t xml:space="preserve">Cartografía general  de producción de contenidos sobre infancia y adolescencia, en informes consolidados </t>
  </si>
  <si>
    <t>Seguimiento y consolidadión de la cartografía general  de producción de contenidos sobre infancia y adolescencia. (Ley 1098 de 2006)</t>
  </si>
  <si>
    <t>Gastos opererativos y logísticos</t>
  </si>
  <si>
    <t>Población del territorio nacional Primera infancia, Infancia y adolescencia.</t>
  </si>
  <si>
    <t>No. de informes elaborados / No. de informes programados</t>
  </si>
  <si>
    <t>No. de documentos elaborados / No. de documentos programados</t>
  </si>
  <si>
    <t>Elaboración de informes resultado de los análisis, conclusiones y conceptos de las observaciones</t>
  </si>
  <si>
    <t>48  Informes Académicos</t>
  </si>
  <si>
    <t>Hoja de ruta  elaborada /hoja de ruta programada</t>
  </si>
  <si>
    <t xml:space="preserve">Hoja de ruta de implementación de alternativa </t>
  </si>
  <si>
    <t xml:space="preserve">Documentoproyectado /Documento programado </t>
  </si>
  <si>
    <t xml:space="preserve">Documento soporte para la modificación del Acuerdo 001 </t>
  </si>
  <si>
    <t>Gastos de viaje</t>
  </si>
  <si>
    <t>Planes de acción concertados / Planes de acción formulados</t>
  </si>
  <si>
    <t xml:space="preserve">planes de acción concertados y ejecutados </t>
  </si>
  <si>
    <t>Suscripción realizada/suscripción programada</t>
  </si>
  <si>
    <t xml:space="preserve">Sucripción </t>
  </si>
  <si>
    <t>Informes</t>
  </si>
  <si>
    <t>DIRECCIÓN/OBSERVATORIO</t>
  </si>
  <si>
    <t>Comunicados de prensa</t>
  </si>
  <si>
    <t xml:space="preserve">Comunicados de prensa publicados </t>
  </si>
  <si>
    <t>Artículos digitales</t>
  </si>
  <si>
    <t>Artículos digitales publicados</t>
  </si>
  <si>
    <t>Recursos audiovisuales</t>
  </si>
  <si>
    <t xml:space="preserve">Recursos audiovisuales publicados </t>
  </si>
  <si>
    <t xml:space="preserve">Actualizaciones en página web, intranet y redes sociales </t>
  </si>
  <si>
    <t>Actualizaciones de página realizadas / actualizaciones requeridas</t>
  </si>
  <si>
    <t>Documento estadística de atención chat en línea</t>
  </si>
  <si>
    <t xml:space="preserve">Documento elaborado / documento programado </t>
  </si>
  <si>
    <t>Elaborar e implementar una estrategia de comunicación que contemple el manejo del área digital interna y externa, y de asesorías.</t>
  </si>
  <si>
    <t>Documento de políticas digitales</t>
  </si>
  <si>
    <t>Informes impacto digital de la Enitdad</t>
  </si>
  <si>
    <t xml:space="preserve">Documentos </t>
  </si>
  <si>
    <t>Actualizaciones y soportes de web e intranet</t>
  </si>
  <si>
    <t>Actualizaciones y soportes realizadas / actualizaciones y soportes requeridos</t>
  </si>
  <si>
    <t>Análisis de publicaciones</t>
  </si>
  <si>
    <t xml:space="preserve">Otros gastos de recurso humano </t>
  </si>
  <si>
    <t>Elaborar e implementar nuevo plan de medios nacional y local para el posicionamiento de la misión de la ANTV.</t>
  </si>
  <si>
    <t>Plan de medios nacional y local</t>
  </si>
  <si>
    <t>Plan de medios publicados / plan de medios programado</t>
  </si>
  <si>
    <t>Spots institucionales</t>
  </si>
  <si>
    <t>Spots producidos, postproducidos y emitidos / spots programados</t>
  </si>
  <si>
    <t>Realizar la producción, postproducción y emisión 6 programas de televisión insitucional</t>
  </si>
  <si>
    <t xml:space="preserve">Programas de televisión </t>
  </si>
  <si>
    <t>Programas producidos, postproducidos y emitidos / programas de televisión programados</t>
  </si>
  <si>
    <t>No. de  participaciones realizadas / participaciones programadas</t>
  </si>
  <si>
    <t>Participaciones internacionales</t>
  </si>
  <si>
    <t>Bogotá y ciudades principales del país</t>
  </si>
  <si>
    <t>Funcionarios del sector, canales publicos y provados, academia, medios de comunicación, sociedad civil y ciudadanía en general</t>
  </si>
  <si>
    <t>Público en general</t>
  </si>
  <si>
    <t>No. de eventos realizados y en participación / No. de eventos programados</t>
  </si>
  <si>
    <t>9 actividades de socialización de programas de la ANTV y 6 actividades de participación ANTV</t>
  </si>
  <si>
    <t>Mantenimiento, sostenibilidad y mejora del Sistema Integrado de Gestión</t>
  </si>
  <si>
    <t>Informes de monitoreo  y evaluación</t>
  </si>
  <si>
    <t>%Procesos legales realizados/% de procesos legales que ingresan al grupo legal</t>
  </si>
  <si>
    <t xml:space="preserve">Procesos Legales y Contractuales </t>
  </si>
  <si>
    <t>Desarrollar los procesos legales y contractuales de la ANTV</t>
  </si>
  <si>
    <t>Recurso humano de la entidad</t>
  </si>
  <si>
    <t>Capacitaciones realizadas</t>
  </si>
  <si>
    <t>Recurso  Humano</t>
  </si>
  <si>
    <t>Porcentaje de sistema implementado / Porcentaje sistema programado</t>
  </si>
  <si>
    <t>Sistema implementado</t>
  </si>
  <si>
    <t>Beneficiarios de las acciones estratégicas de la ANTV</t>
  </si>
  <si>
    <t>Porcentaje de actividades implementadas</t>
  </si>
  <si>
    <t>Actividades de seguimiento y control</t>
  </si>
  <si>
    <t xml:space="preserve">Apoyar la implementación y operación del Sistema Integrado de Gestión  </t>
  </si>
  <si>
    <t xml:space="preserve">Implementar el sistema integrado de planeación y gestión </t>
  </si>
  <si>
    <t xml:space="preserve">Sector audiovisual relacionado con la cadena del sector audiovisual como: Produccion de contenido, empauqetamiento, transporte, televidentes y ciudadania en general </t>
  </si>
  <si>
    <t>Carpeta</t>
  </si>
  <si>
    <t>Carpeta con documentos</t>
  </si>
  <si>
    <t>Acopio de toda la información documental abierta disponible en la entidad relacionada con cada uno de los 6 compoenentes de cadena de valor para publicacion en repositorio documental</t>
  </si>
  <si>
    <t>Portal implementado</t>
  </si>
  <si>
    <t>Diseño del portal e indicadores de información</t>
  </si>
  <si>
    <t xml:space="preserve">Sector audiovisual relacionado con la cadena del sector audiovisual como: Produccion de contenido, empaquetamiento, transporte, televidentes y ciudadania en general </t>
  </si>
  <si>
    <t>Grupos de indicadores</t>
  </si>
  <si>
    <t>Documento con indicadores y fuentes para los 6 elementos de la cadena</t>
  </si>
  <si>
    <t>Modelamiento de indicadores, necesidades de información</t>
  </si>
  <si>
    <t xml:space="preserve">Realizar actividades tendientes al diseño, implementación de un portal de información estádistico y documental del secctor audiovisual </t>
  </si>
  <si>
    <t>2399-Fortalecimiento de la gestión y dirección del sector comunicaciones</t>
  </si>
  <si>
    <t>Fortalecer la gestión administrativa y comunicativa de la ANTV</t>
  </si>
  <si>
    <t>Adquisicion, configuración y puesta en producción de servidores en la nube para los diferentes aplicativos de la ANTV</t>
  </si>
  <si>
    <t>Servidores en producción</t>
  </si>
  <si>
    <t>Servidores  en uso/Servidoresrequeridos</t>
  </si>
  <si>
    <t>Realizar la administración y soporte de licencias de sistema operativo, ofimatica y otras licencias - office 365 y Windows 10 Pro</t>
  </si>
  <si>
    <t>Licencias</t>
  </si>
  <si>
    <t>Numero de Licencias en uso/licencias requeridas por la entidad</t>
  </si>
  <si>
    <t>Sistemas de información implementados</t>
  </si>
  <si>
    <t>Sistemas de información implementados/sistemas de información programados</t>
  </si>
  <si>
    <t xml:space="preserve">Renovar cableado estructurado  en la ANTV </t>
  </si>
  <si>
    <t>Puntos de cableado certificados/puntos de cableado en mal estado</t>
  </si>
  <si>
    <t>Informe de Niveles de servicio</t>
  </si>
  <si>
    <t>Informes elaborados/ informes programados</t>
  </si>
  <si>
    <t>Interventoría</t>
  </si>
  <si>
    <t xml:space="preserve">2399 - Fortalecimiento de la gestión y dirección del Sector
Comunicaciones
</t>
  </si>
  <si>
    <t xml:space="preserve">10526- Promover las TIC como plataforma para la equidad, la educación y la competitividad
</t>
  </si>
  <si>
    <t>2399 - Fortalecimiento de la gestión y dirección del sector comunicaciones</t>
  </si>
  <si>
    <t>Incrementar los niveles de satisfacción de usuarios y grupos de interés</t>
  </si>
  <si>
    <t>Adelantar las investigaciones contra los presuntos prestadores clandestinos del servicio de televisión.</t>
  </si>
  <si>
    <t>Realizar las visitas a los prestadores clandestinos del servicio de televisión identificados</t>
  </si>
  <si>
    <t>Realizar las visitas de inspección y verificación de cumplimiento de las obligaciones legales y reglamentarias a los operadores del servicio de televisión.</t>
  </si>
  <si>
    <t xml:space="preserve">Puntos de cableado estructurado </t>
  </si>
  <si>
    <t>Bienes y servicios</t>
  </si>
  <si>
    <t>Equipo calibrado</t>
  </si>
  <si>
    <t>Portal de información estádistico y documental del sector audiovisual</t>
  </si>
  <si>
    <t>Informes de verificación de calidad</t>
  </si>
  <si>
    <t>Realizar el seguimiento a los operadores públicos de televisión abierta</t>
  </si>
  <si>
    <t>20 - Ibagué, La Tebaida, Cienaga, Turbaco, Valledupar, Villa del Rosario, Cucuta,Puerto Lopez, Mocoa, Villanueva, Boyacá (4 municipios) , El Tambo, Rioacha,  Arauca (1 municipio) Leticia, Bogotá (un barrio)   y Valle del Sibundoy.</t>
  </si>
  <si>
    <t>Informes de los seguimientos trimestrales a los trámites</t>
  </si>
  <si>
    <t>Informe de atención a usuarios  a través del contac center</t>
  </si>
  <si>
    <t>Informe de atención de solicitudes realizadas a través del chat en línea</t>
  </si>
  <si>
    <t>Convocatoria realizada/ convocatoria programada</t>
  </si>
  <si>
    <t>Inversión</t>
  </si>
  <si>
    <t>Resolución de aprobación</t>
  </si>
  <si>
    <t>Por definir</t>
  </si>
  <si>
    <t>Actividades Ejecutivas de la Administracion Pública</t>
  </si>
  <si>
    <t>Esta actividad está por definirse por la JNTV</t>
  </si>
  <si>
    <t>Fomentar la Implemetación del Acceso Universal al Servicio Público de Televisión</t>
  </si>
  <si>
    <t>Pendiente de definir</t>
  </si>
  <si>
    <t>Vigencia futura. Los recursos serán liberados</t>
  </si>
  <si>
    <t>Fortalecimiento de los operadores públicos y financiamiento de la programación educativa y cultural a cargo del Estado</t>
  </si>
  <si>
    <t>Resolución proyectada/Resulución programada</t>
  </si>
  <si>
    <t>Proyectar la circular con las directrices de proyectos especiales</t>
  </si>
  <si>
    <t>Circular</t>
  </si>
  <si>
    <t>Circular realizada / Circular proyectada</t>
  </si>
  <si>
    <t xml:space="preserve">Presentación de la propuesta regulatoria para garantizar el acceso a la población con discapacidad auditiva al servicio de televisión </t>
  </si>
  <si>
    <t>Desarrollar iniciativas TI para  las diferentes áreas de la entidad (Sistema de Concesiones y licenciatarios, cobro persuasivo y coactivo)</t>
  </si>
  <si>
    <t>Ejecución del componente TIC para la Gestión del Gobierno Digital</t>
  </si>
  <si>
    <t>Plan de TIC para la Gestión implementado</t>
  </si>
  <si>
    <t>Porcentaje del componente  implementado/porcentaje programado</t>
  </si>
  <si>
    <t>Ejecución del componente TIC para la  Seguridad de la Información</t>
  </si>
  <si>
    <t>Plan de TIC para la seguridad de la información implementado</t>
  </si>
  <si>
    <t xml:space="preserve">Proceso de selección desarrollado / Proceso de selección previsto </t>
  </si>
  <si>
    <t>Convocatoria de contenidos incluida premiación a proyectos seleccionados</t>
  </si>
  <si>
    <t>2301 - Facilitar el acceso y uso de las Tecnologías de la Información y las Comunicaciones (TIC) en todo el territorio nacional</t>
  </si>
  <si>
    <t>10526- Promover las TIC como plataforma para la equidad, la educación y la competitivdad</t>
  </si>
  <si>
    <t xml:space="preserve">Mejorar la calidad de la prestación del servicio de televisión
</t>
  </si>
  <si>
    <t>Financiación a los operadores</t>
  </si>
  <si>
    <t xml:space="preserve"> Asignación de los recursos a RTVC</t>
  </si>
  <si>
    <t>Asignación de recursos</t>
  </si>
  <si>
    <t xml:space="preserve">Campaña de comunicación </t>
  </si>
  <si>
    <t>Campaña realizada/ campaña programada</t>
  </si>
  <si>
    <t xml:space="preserve">Financiar piezas audiovisuales para el fomento de contenidos </t>
  </si>
  <si>
    <t>Realizar talleres de formación con audiencias sobre prosumo y consumo de contenidos audiovisuales</t>
  </si>
  <si>
    <t>Realizar un evento sobre narrativas y formatos audiovisuales infantiles. Proyecto: "La Tele de los niños"</t>
  </si>
  <si>
    <t>Ejecutar de los planes de acción con grupos étnicos previo proceso de concertación</t>
  </si>
  <si>
    <t>Grupos étnicos</t>
  </si>
  <si>
    <t>Desarrollar analisis regulatorios para la prestación del servicio de televisión en Colombia</t>
  </si>
  <si>
    <t>Desarrollar ciclos de capacitación para los canales públicos, enfocados en la creación contenidos audiovisuales transmediales - La Tele de Todos</t>
  </si>
  <si>
    <t>Realizar mesas de trabajo  para establecer líneas de acción sobre la aplicación de la ley 1098 de 2006, de infancia y adolescencia.</t>
  </si>
  <si>
    <t>Realizar los trámites administrativos que se requieran para la prestacion y/o la continuidad del servicio de television en todas sus modalidades</t>
  </si>
  <si>
    <t xml:space="preserve">Desarrollar el proceso que garantice el otorgamiento de la concesion y/o licitaciones con y sin animo de lucro </t>
  </si>
  <si>
    <t>Proceso Licitatorio abierto y convocatorias abiertas</t>
  </si>
  <si>
    <t>Desarrollar el proceso que garantice el otorgamiento de la concesion de la televisión abierta privada nacional y/o prorrogas de television abierta radiodifundida.</t>
  </si>
  <si>
    <t>Informes de viabilidad y otorgamiento de la concesion de televisión abierta privada nacional</t>
  </si>
  <si>
    <t>Número de actos administrativos expedidos/Número de actos administrativos requeridos</t>
  </si>
  <si>
    <t>Proceso Licitatorio abierto y convocatorias abiertas/proceso licitatorio y convocatorias programadas</t>
  </si>
  <si>
    <t>Numero de Informes de seguimiento elaborados/ informes de seguimiento programados</t>
  </si>
  <si>
    <t>Informes de visitas a municipios elaborados y socializados / Visitas realizadas</t>
  </si>
  <si>
    <t>Plan de integración de la TDT en la red de emergencias y demás temas asociados con la implementación de recomendaciones de la UE - nuevas tecnologias</t>
  </si>
  <si>
    <t>Informes trimestrales</t>
  </si>
  <si>
    <t xml:space="preserve">Informes elaborados/informes programados </t>
  </si>
  <si>
    <t>Adelantar el proceso en procura de la asignación de los recursos a RTVC para la implementación de la TDT en la red secundaria - Armonización</t>
  </si>
  <si>
    <t>Adelantar las actuaciones administrativas sancionatorias  contra los operadores del servicio de televisión.</t>
  </si>
  <si>
    <r>
      <t xml:space="preserve">Actos administrativos emitidos para </t>
    </r>
    <r>
      <rPr>
        <sz val="24"/>
        <rFont val="Tahoma"/>
        <family val="2"/>
      </rPr>
      <t>la operación del servicio de televisión en todas sus modalidades.</t>
    </r>
  </si>
  <si>
    <t>Elaborar los documentos que soportan el desarrollo de las modalidades de prestación del servicio de televisión abierta privada nacional, espacios concesionados y televisión por suscripción.
Elaborar los documentos del proceso de selección objetiva para la prestación del servicio de televisión abierta privada nacional, espacios concesionados y televisión por suscripción</t>
  </si>
  <si>
    <t>Estaciones Digitalizadas</t>
  </si>
  <si>
    <t>Implementar conferencias interactivas virtuales con televidentes</t>
  </si>
  <si>
    <t>Establecer una evaluación integral el  impacto social y económico de la
televisión pública.</t>
  </si>
  <si>
    <t>Proyectar la regulación que reglamente el acceso de las poblaciones emergentes.
Socializar la regulación que reglamente el acceso de las poblaciones emergentes</t>
  </si>
  <si>
    <t>Implementar los componentes del programa gobierno digital</t>
  </si>
  <si>
    <t xml:space="preserve">Creación y distribución de textos sobre buenas prácticas en el manejo de la información e impacto social y económico
en Televisión, iniciativa  "La Tele Responsable" 
</t>
  </si>
  <si>
    <t>Evaluar la programación y contenidos audiovisuales para el otorgamiento de licencias o prorrogas  que sirvan además como insumo para la evaluación integral del impacto social y económico de la televisión.</t>
  </si>
  <si>
    <t xml:space="preserve">Elaborar los planes de emisión  y gestionar los espacios institucionales y mensajes cívicos solicitados  que sirvan además como insumo para la evaluación integral del impacto social y económico de la televisión.
</t>
  </si>
  <si>
    <t>Numero de Conceptos elaborados/ Número de conceptos programados</t>
  </si>
  <si>
    <t xml:space="preserve">Proyectos regulatorios presentados a JNTV (Clandestinidad, Res. 759, publicidad, TDT,Canales temàticos satelitales e Infancia y Adolescencia) </t>
  </si>
  <si>
    <t>Número de documentos elaborados/ Número de documentos programados</t>
  </si>
  <si>
    <t>Brindar el acceso a una plataforma de contenidos regulatorios, que brinde insumos para los análisis y documentos soportes de las medidas regulatorias</t>
  </si>
  <si>
    <t>Informes Recibidos</t>
  </si>
  <si>
    <t>Revisar los informes de ejecucion
Financiar los planes de inversion</t>
  </si>
  <si>
    <t>Revisar los Informes de Ejecución</t>
  </si>
  <si>
    <t xml:space="preserve">Hacer la revisión de los planes y proyectar los actos administrativos de asignación de recursos </t>
  </si>
  <si>
    <t xml:space="preserve">Hacer la revisión de los proyectos especiales y proyectar los actos administrativos de asignación de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</si>
</sst>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$&quot;* #,##0_-;\-&quot;$&quot;* #,##0_-;_-&quot;$&quot;* &quot;-&quot;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;&quot;$&quot;\ \-#,##0"/>
    <numFmt numFmtId="168" formatCode="&quot;$&quot;\ #,##0;[Red]&quot;$&quot;\ \-#,##0"/>
    <numFmt numFmtId="169" formatCode="_(&quot;$&quot;* #,##0.00_);_(&quot;$&quot;* \(#,##0.00\);_(&quot;$&quot;* &quot;-&quot;??_);_(@_)"/>
    <numFmt numFmtId="170" formatCode="&quot;$&quot;\ #,##0"/>
    <numFmt numFmtId="171" formatCode="[$-240A]d&quot; de &quot;mmmm&quot; de &quot;yyyy;@"/>
    <numFmt numFmtId="172" formatCode="_(&quot;$&quot;\ * #,##0_);_(&quot;$&quot;\ * \(#,##0\);_(&quot;$&quot;\ * &quot;-&quot;??_);_(@_)"/>
    <numFmt numFmtId="173" formatCode="0.0"/>
    <numFmt numFmtId="174" formatCode="_(* #,##0_);_(* \(#,##0\);_(* &quot;-&quot;??_);_(@_)"/>
    <numFmt numFmtId="175" formatCode="0.0%"/>
    <numFmt numFmtId="176" formatCode="_-* #,##0.00\ _€_-;\-* #,##0.00\ _€_-;_-* &quot;-&quot;??\ _€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20"/>
      <color theme="1"/>
      <name val="Tahoma"/>
      <family val="2"/>
    </font>
    <font>
      <sz val="20"/>
      <name val="Arial"/>
      <family val="2"/>
    </font>
    <font>
      <sz val="24"/>
      <color theme="1"/>
      <name val="Tahoma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b/>
      <sz val="24"/>
      <color theme="1"/>
      <name val="Tahoma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name val="Calibri"/>
      <family val="2"/>
      <scheme val="minor"/>
    </font>
    <font>
      <sz val="22"/>
      <color theme="1"/>
      <name val="Tahoma"/>
      <family val="2"/>
    </font>
    <font>
      <b/>
      <sz val="22"/>
      <color theme="1"/>
      <name val="Tahoma"/>
      <family val="2"/>
    </font>
    <font>
      <sz val="22"/>
      <name val="Tahoma"/>
      <family val="2"/>
    </font>
    <font>
      <b/>
      <sz val="22"/>
      <name val="Tahoma"/>
      <family val="2"/>
    </font>
    <font>
      <sz val="22"/>
      <color indexed="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sz val="24"/>
      <color rgb="FF000000"/>
      <name val="Tahoma"/>
      <family val="2"/>
    </font>
    <font>
      <sz val="24"/>
      <color theme="1"/>
      <name val="Arial"/>
      <family val="2"/>
    </font>
    <font>
      <sz val="24"/>
      <color indexed="8"/>
      <name val="Arial"/>
      <family val="2"/>
    </font>
    <font>
      <b/>
      <sz val="20"/>
      <color theme="1"/>
      <name val="Tahoma"/>
      <family val="2"/>
    </font>
    <font>
      <sz val="16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0" fillId="29" borderId="3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3" fillId="31" borderId="0" applyNumberFormat="0" applyBorder="0" applyAlignment="0" applyProtection="0"/>
    <xf numFmtId="0" fontId="13" fillId="0" borderId="0"/>
    <xf numFmtId="168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3" fillId="32" borderId="6" applyNumberFormat="0" applyFont="0" applyAlignment="0" applyProtection="0"/>
    <xf numFmtId="0" fontId="13" fillId="32" borderId="6" applyNumberFormat="0" applyFont="0" applyAlignment="0" applyProtection="0"/>
    <xf numFmtId="0" fontId="13" fillId="32" borderId="6" applyNumberFormat="0" applyFont="0" applyAlignment="0" applyProtection="0"/>
    <xf numFmtId="0" fontId="13" fillId="32" borderId="6" applyNumberFormat="0" applyFont="0" applyAlignment="0" applyProtection="0"/>
    <xf numFmtId="0" fontId="13" fillId="32" borderId="6" applyNumberFormat="0" applyFont="0" applyAlignment="0" applyProtection="0"/>
    <xf numFmtId="0" fontId="13" fillId="32" borderId="6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11" applyNumberFormat="0" applyFill="0" applyAlignment="0" applyProtection="0"/>
    <xf numFmtId="0" fontId="9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8" fontId="8" fillId="0" borderId="0"/>
    <xf numFmtId="0" fontId="8" fillId="0" borderId="0"/>
    <xf numFmtId="0" fontId="8" fillId="32" borderId="6" applyNumberFormat="0" applyFont="0" applyAlignment="0" applyProtection="0"/>
    <xf numFmtId="0" fontId="8" fillId="32" borderId="6" applyNumberFormat="0" applyFont="0" applyAlignment="0" applyProtection="0"/>
    <xf numFmtId="0" fontId="8" fillId="32" borderId="6" applyNumberFormat="0" applyFont="0" applyAlignment="0" applyProtection="0"/>
    <xf numFmtId="0" fontId="8" fillId="32" borderId="6" applyNumberFormat="0" applyFont="0" applyAlignment="0" applyProtection="0"/>
    <xf numFmtId="0" fontId="8" fillId="32" borderId="6" applyNumberFormat="0" applyFont="0" applyAlignment="0" applyProtection="0"/>
    <xf numFmtId="0" fontId="8" fillId="32" borderId="6" applyNumberFormat="0" applyFont="0" applyAlignment="0" applyProtection="0"/>
    <xf numFmtId="9" fontId="8" fillId="0" borderId="0" applyFont="0" applyFill="0" applyBorder="0" applyAlignment="0" applyProtection="0"/>
    <xf numFmtId="0" fontId="37" fillId="0" borderId="0"/>
    <xf numFmtId="9" fontId="38" fillId="0" borderId="0" applyFont="0" applyFill="0" applyBorder="0" applyAlignment="0" applyProtection="0"/>
    <xf numFmtId="0" fontId="7" fillId="0" borderId="0"/>
    <xf numFmtId="0" fontId="7" fillId="0" borderId="0"/>
    <xf numFmtId="42" fontId="1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166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2" fontId="11" fillId="0" borderId="0" applyFont="0" applyFill="0" applyBorder="0" applyAlignment="0" applyProtection="0"/>
    <xf numFmtId="0" fontId="1" fillId="0" borderId="0"/>
    <xf numFmtId="0" fontId="1" fillId="0" borderId="0"/>
  </cellStyleXfs>
  <cellXfs count="561">
    <xf numFmtId="0" fontId="0" fillId="0" borderId="0" xfId="0"/>
    <xf numFmtId="0" fontId="31" fillId="0" borderId="0" xfId="55" applyFont="1" applyAlignment="1">
      <alignment vertical="center"/>
    </xf>
    <xf numFmtId="0" fontId="35" fillId="0" borderId="0" xfId="55" applyFont="1" applyAlignment="1">
      <alignment vertical="center"/>
    </xf>
    <xf numFmtId="0" fontId="35" fillId="0" borderId="0" xfId="129" applyFont="1" applyAlignment="1">
      <alignment vertical="center"/>
    </xf>
    <xf numFmtId="0" fontId="43" fillId="0" borderId="0" xfId="129" applyFont="1" applyAlignment="1">
      <alignment vertical="center"/>
    </xf>
    <xf numFmtId="0" fontId="35" fillId="0" borderId="0" xfId="129" applyFont="1" applyAlignment="1">
      <alignment horizontal="center" vertical="center"/>
    </xf>
    <xf numFmtId="0" fontId="31" fillId="0" borderId="0" xfId="129" applyFont="1" applyFill="1" applyAlignment="1">
      <alignment vertical="center"/>
    </xf>
    <xf numFmtId="0" fontId="32" fillId="0" borderId="0" xfId="129" applyFont="1" applyAlignment="1">
      <alignment vertical="center"/>
    </xf>
    <xf numFmtId="0" fontId="32" fillId="0" borderId="0" xfId="129" applyFont="1" applyAlignment="1">
      <alignment horizontal="center" vertical="center"/>
    </xf>
    <xf numFmtId="0" fontId="31" fillId="0" borderId="0" xfId="129" applyFont="1" applyAlignment="1">
      <alignment horizontal="center" vertical="center"/>
    </xf>
    <xf numFmtId="0" fontId="31" fillId="0" borderId="0" xfId="129" applyFont="1" applyAlignment="1">
      <alignment vertical="center"/>
    </xf>
    <xf numFmtId="0" fontId="31" fillId="0" borderId="0" xfId="129" applyFont="1" applyAlignment="1">
      <alignment horizontal="justify" vertical="center"/>
    </xf>
    <xf numFmtId="0" fontId="34" fillId="0" borderId="0" xfId="131" applyFont="1" applyAlignment="1">
      <alignment vertical="center"/>
    </xf>
    <xf numFmtId="0" fontId="35" fillId="0" borderId="0" xfId="131" applyFont="1" applyAlignment="1">
      <alignment vertical="center"/>
    </xf>
    <xf numFmtId="0" fontId="34" fillId="0" borderId="0" xfId="131" applyFont="1" applyAlignment="1">
      <alignment horizontal="center" vertical="center"/>
    </xf>
    <xf numFmtId="170" fontId="34" fillId="0" borderId="0" xfId="131" applyNumberFormat="1" applyFont="1" applyAlignment="1">
      <alignment horizontal="center" vertical="center"/>
    </xf>
    <xf numFmtId="0" fontId="35" fillId="0" borderId="0" xfId="131" applyFont="1" applyAlignment="1">
      <alignment horizontal="center" vertical="center"/>
    </xf>
    <xf numFmtId="0" fontId="34" fillId="0" borderId="0" xfId="131" applyFont="1" applyFill="1" applyAlignment="1">
      <alignment vertical="center"/>
    </xf>
    <xf numFmtId="0" fontId="35" fillId="0" borderId="0" xfId="131" applyFont="1" applyFill="1" applyAlignment="1">
      <alignment vertical="center"/>
    </xf>
    <xf numFmtId="0" fontId="31" fillId="0" borderId="0" xfId="131" applyFont="1" applyFill="1" applyAlignment="1">
      <alignment vertical="center"/>
    </xf>
    <xf numFmtId="0" fontId="33" fillId="0" borderId="0" xfId="131" applyFont="1" applyFill="1" applyAlignment="1">
      <alignment vertical="center"/>
    </xf>
    <xf numFmtId="0" fontId="31" fillId="0" borderId="0" xfId="131" applyFont="1" applyAlignment="1">
      <alignment vertical="center"/>
    </xf>
    <xf numFmtId="0" fontId="34" fillId="0" borderId="0" xfId="131" applyFont="1" applyAlignment="1">
      <alignment horizontal="justify" vertical="center"/>
    </xf>
    <xf numFmtId="0" fontId="36" fillId="0" borderId="0" xfId="131" applyFont="1" applyAlignment="1">
      <alignment vertical="center"/>
    </xf>
    <xf numFmtId="0" fontId="36" fillId="0" borderId="0" xfId="131" applyFont="1" applyAlignment="1">
      <alignment horizontal="center" vertical="center"/>
    </xf>
    <xf numFmtId="0" fontId="31" fillId="0" borderId="0" xfId="131" applyFont="1" applyAlignment="1">
      <alignment horizontal="justify" vertical="center"/>
    </xf>
    <xf numFmtId="0" fontId="32" fillId="0" borderId="0" xfId="131" applyFont="1" applyAlignment="1">
      <alignment horizontal="center" vertical="center"/>
    </xf>
    <xf numFmtId="0" fontId="32" fillId="0" borderId="0" xfId="131" applyFont="1" applyAlignment="1">
      <alignment vertical="center"/>
    </xf>
    <xf numFmtId="0" fontId="31" fillId="0" borderId="0" xfId="131" applyFont="1" applyAlignment="1">
      <alignment horizontal="center" vertical="center"/>
    </xf>
    <xf numFmtId="0" fontId="46" fillId="34" borderId="1" xfId="131" applyFont="1" applyFill="1" applyBorder="1" applyAlignment="1">
      <alignment horizontal="center" vertical="center" wrapText="1"/>
    </xf>
    <xf numFmtId="0" fontId="46" fillId="33" borderId="1" xfId="131" applyFont="1" applyFill="1" applyBorder="1" applyAlignment="1">
      <alignment horizontal="center" vertical="center" wrapText="1"/>
    </xf>
    <xf numFmtId="14" fontId="41" fillId="34" borderId="1" xfId="131" applyNumberFormat="1" applyFont="1" applyFill="1" applyBorder="1" applyAlignment="1">
      <alignment horizontal="center" vertical="center" wrapText="1"/>
    </xf>
    <xf numFmtId="0" fontId="41" fillId="34" borderId="1" xfId="131" applyFont="1" applyFill="1" applyBorder="1" applyAlignment="1">
      <alignment horizontal="center" vertical="center"/>
    </xf>
    <xf numFmtId="0" fontId="41" fillId="34" borderId="1" xfId="131" applyFont="1" applyFill="1" applyBorder="1" applyAlignment="1">
      <alignment vertical="center"/>
    </xf>
    <xf numFmtId="14" fontId="41" fillId="34" borderId="23" xfId="131" applyNumberFormat="1" applyFont="1" applyFill="1" applyBorder="1" applyAlignment="1">
      <alignment horizontal="center" vertical="center" wrapText="1"/>
    </xf>
    <xf numFmtId="10" fontId="34" fillId="0" borderId="0" xfId="131" applyNumberFormat="1" applyFont="1" applyAlignment="1">
      <alignment horizontal="center" vertical="center"/>
    </xf>
    <xf numFmtId="0" fontId="47" fillId="0" borderId="0" xfId="55" applyFont="1" applyAlignment="1">
      <alignment vertical="center"/>
    </xf>
    <xf numFmtId="0" fontId="48" fillId="0" borderId="0" xfId="55" applyFont="1" applyAlignment="1">
      <alignment vertical="center"/>
    </xf>
    <xf numFmtId="170" fontId="47" fillId="0" borderId="0" xfId="55" applyNumberFormat="1" applyFont="1" applyAlignment="1">
      <alignment horizontal="center" vertical="center"/>
    </xf>
    <xf numFmtId="0" fontId="48" fillId="0" borderId="0" xfId="55" applyFont="1" applyAlignment="1">
      <alignment horizontal="center" vertical="center"/>
    </xf>
    <xf numFmtId="0" fontId="47" fillId="0" borderId="0" xfId="55" applyFont="1" applyFill="1" applyAlignment="1">
      <alignment vertical="center"/>
    </xf>
    <xf numFmtId="0" fontId="48" fillId="0" borderId="0" xfId="55" applyFont="1" applyFill="1" applyAlignment="1">
      <alignment vertical="center"/>
    </xf>
    <xf numFmtId="0" fontId="49" fillId="0" borderId="0" xfId="55" applyFont="1" applyFill="1" applyAlignment="1">
      <alignment vertical="center"/>
    </xf>
    <xf numFmtId="0" fontId="48" fillId="0" borderId="0" xfId="55" applyFont="1" applyAlignment="1">
      <alignment horizontal="justify" vertical="center"/>
    </xf>
    <xf numFmtId="0" fontId="50" fillId="0" borderId="0" xfId="55" applyFont="1" applyAlignment="1">
      <alignment horizontal="center" vertical="center"/>
    </xf>
    <xf numFmtId="0" fontId="50" fillId="0" borderId="0" xfId="55" applyFont="1" applyAlignment="1">
      <alignment vertical="center"/>
    </xf>
    <xf numFmtId="0" fontId="53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justify" vertical="center" wrapText="1"/>
    </xf>
    <xf numFmtId="0" fontId="53" fillId="0" borderId="1" xfId="57" applyFont="1" applyFill="1" applyBorder="1" applyAlignment="1">
      <alignment horizontal="center" vertical="center" wrapText="1"/>
    </xf>
    <xf numFmtId="0" fontId="46" fillId="34" borderId="2" xfId="55" applyFont="1" applyFill="1" applyBorder="1" applyAlignment="1">
      <alignment horizontal="center" vertical="center" wrapText="1"/>
    </xf>
    <xf numFmtId="0" fontId="56" fillId="0" borderId="2" xfId="55" applyFont="1" applyBorder="1" applyAlignment="1">
      <alignment horizontal="center" vertical="center"/>
    </xf>
    <xf numFmtId="0" fontId="46" fillId="0" borderId="2" xfId="55" applyFont="1" applyFill="1" applyBorder="1" applyAlignment="1">
      <alignment horizontal="left" vertical="center" wrapText="1"/>
    </xf>
    <xf numFmtId="14" fontId="41" fillId="34" borderId="2" xfId="55" applyNumberFormat="1" applyFont="1" applyFill="1" applyBorder="1" applyAlignment="1">
      <alignment horizontal="center" vertical="center" wrapText="1"/>
    </xf>
    <xf numFmtId="0" fontId="41" fillId="34" borderId="2" xfId="55" applyFont="1" applyFill="1" applyBorder="1" applyAlignment="1">
      <alignment horizontal="center" vertical="center"/>
    </xf>
    <xf numFmtId="0" fontId="41" fillId="34" borderId="2" xfId="55" applyFont="1" applyFill="1" applyBorder="1" applyAlignment="1">
      <alignment vertical="center"/>
    </xf>
    <xf numFmtId="14" fontId="41" fillId="34" borderId="23" xfId="55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 wrapText="1"/>
    </xf>
    <xf numFmtId="174" fontId="56" fillId="0" borderId="29" xfId="128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1" fontId="41" fillId="0" borderId="1" xfId="55" applyNumberFormat="1" applyFont="1" applyFill="1" applyBorder="1" applyAlignment="1">
      <alignment horizontal="center" vertical="center"/>
    </xf>
    <xf numFmtId="49" fontId="56" fillId="0" borderId="1" xfId="89" applyNumberFormat="1" applyFont="1" applyFill="1" applyBorder="1" applyAlignment="1" applyProtection="1">
      <alignment horizontal="center" vertical="center" wrapText="1"/>
      <protection locked="0"/>
    </xf>
    <xf numFmtId="9" fontId="41" fillId="0" borderId="1" xfId="118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justify" vertical="center" wrapText="1"/>
    </xf>
    <xf numFmtId="14" fontId="56" fillId="0" borderId="1" xfId="89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justify"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1" fontId="56" fillId="0" borderId="1" xfId="89" applyNumberFormat="1" applyFont="1" applyFill="1" applyBorder="1" applyAlignment="1" applyProtection="1">
      <alignment horizontal="center" vertical="center" wrapText="1"/>
      <protection locked="0"/>
    </xf>
    <xf numFmtId="0" fontId="56" fillId="0" borderId="1" xfId="57" applyFont="1" applyFill="1" applyBorder="1" applyAlignment="1">
      <alignment horizontal="center" vertical="center" wrapText="1"/>
    </xf>
    <xf numFmtId="172" fontId="56" fillId="0" borderId="1" xfId="50" applyNumberFormat="1" applyFont="1" applyFill="1" applyBorder="1" applyAlignment="1">
      <alignment horizontal="center" vertical="center"/>
    </xf>
    <xf numFmtId="49" fontId="58" fillId="34" borderId="19" xfId="89" applyNumberFormat="1" applyFont="1" applyFill="1" applyBorder="1" applyAlignment="1" applyProtection="1">
      <alignment horizontal="justify" vertical="center" wrapText="1"/>
      <protection locked="0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justify" vertical="center" wrapText="1"/>
    </xf>
    <xf numFmtId="172" fontId="57" fillId="34" borderId="16" xfId="89" applyNumberFormat="1" applyFont="1" applyFill="1" applyBorder="1" applyAlignment="1" applyProtection="1">
      <alignment horizontal="center" vertical="center" wrapText="1"/>
    </xf>
    <xf numFmtId="9" fontId="57" fillId="36" borderId="20" xfId="118" applyFont="1" applyFill="1" applyBorder="1" applyAlignment="1" applyProtection="1">
      <alignment horizontal="center" vertical="center" wrapText="1"/>
    </xf>
    <xf numFmtId="0" fontId="52" fillId="0" borderId="1" xfId="57" applyFont="1" applyFill="1" applyBorder="1" applyAlignment="1">
      <alignment horizontal="center" vertical="center" wrapText="1"/>
    </xf>
    <xf numFmtId="49" fontId="53" fillId="0" borderId="1" xfId="130" applyNumberFormat="1" applyFont="1" applyFill="1" applyBorder="1" applyAlignment="1" applyProtection="1">
      <alignment horizontal="center" vertical="center" wrapText="1"/>
      <protection locked="0"/>
    </xf>
    <xf numFmtId="10" fontId="51" fillId="0" borderId="18" xfId="72" applyNumberFormat="1" applyFont="1" applyFill="1" applyBorder="1" applyAlignment="1">
      <alignment horizontal="center" vertical="center" wrapText="1"/>
    </xf>
    <xf numFmtId="0" fontId="52" fillId="38" borderId="1" xfId="57" applyFont="1" applyFill="1" applyBorder="1" applyAlignment="1">
      <alignment horizontal="center" vertical="center" wrapText="1"/>
    </xf>
    <xf numFmtId="49" fontId="53" fillId="0" borderId="1" xfId="129" applyNumberFormat="1" applyFont="1" applyFill="1" applyBorder="1" applyAlignment="1" applyProtection="1">
      <alignment horizontal="center" vertical="center" wrapText="1"/>
      <protection locked="0"/>
    </xf>
    <xf numFmtId="1" fontId="53" fillId="0" borderId="1" xfId="130" applyNumberFormat="1" applyFont="1" applyFill="1" applyBorder="1" applyAlignment="1" applyProtection="1">
      <alignment horizontal="center" vertical="center" wrapText="1"/>
      <protection locked="0"/>
    </xf>
    <xf numFmtId="0" fontId="46" fillId="34" borderId="2" xfId="129" applyFont="1" applyFill="1" applyBorder="1" applyAlignment="1">
      <alignment horizontal="center" vertical="center" wrapText="1"/>
    </xf>
    <xf numFmtId="14" fontId="56" fillId="0" borderId="2" xfId="129" applyNumberFormat="1" applyFont="1" applyBorder="1" applyAlignment="1">
      <alignment horizontal="center" vertical="center"/>
    </xf>
    <xf numFmtId="14" fontId="41" fillId="0" borderId="2" xfId="129" applyNumberFormat="1" applyFont="1" applyFill="1" applyBorder="1" applyAlignment="1">
      <alignment horizontal="center" vertical="center" wrapText="1"/>
    </xf>
    <xf numFmtId="14" fontId="41" fillId="34" borderId="2" xfId="129" applyNumberFormat="1" applyFont="1" applyFill="1" applyBorder="1" applyAlignment="1">
      <alignment horizontal="center" vertical="center" wrapText="1"/>
    </xf>
    <xf numFmtId="0" fontId="41" fillId="34" borderId="2" xfId="129" applyFont="1" applyFill="1" applyBorder="1" applyAlignment="1">
      <alignment horizontal="center" vertical="center"/>
    </xf>
    <xf numFmtId="0" fontId="41" fillId="34" borderId="2" xfId="129" applyFont="1" applyFill="1" applyBorder="1" applyAlignment="1">
      <alignment vertical="center"/>
    </xf>
    <xf numFmtId="14" fontId="41" fillId="34" borderId="23" xfId="129" applyNumberFormat="1" applyFont="1" applyFill="1" applyBorder="1" applyAlignment="1">
      <alignment horizontal="center" vertical="center" wrapText="1"/>
    </xf>
    <xf numFmtId="0" fontId="46" fillId="0" borderId="1" xfId="57" applyFont="1" applyFill="1" applyBorder="1" applyAlignment="1">
      <alignment horizontal="center" vertical="center" wrapText="1"/>
    </xf>
    <xf numFmtId="0" fontId="41" fillId="38" borderId="1" xfId="57" applyFont="1" applyFill="1" applyBorder="1" applyAlignment="1">
      <alignment horizontal="justify" vertical="center" wrapText="1"/>
    </xf>
    <xf numFmtId="0" fontId="41" fillId="0" borderId="1" xfId="57" applyFont="1" applyFill="1" applyBorder="1" applyAlignment="1">
      <alignment horizontal="center" vertical="center" wrapText="1"/>
    </xf>
    <xf numFmtId="14" fontId="41" fillId="0" borderId="1" xfId="57" applyNumberFormat="1" applyFont="1" applyFill="1" applyBorder="1" applyAlignment="1">
      <alignment horizontal="center" vertical="center" wrapText="1"/>
    </xf>
    <xf numFmtId="1" fontId="41" fillId="0" borderId="1" xfId="129" applyNumberFormat="1" applyFont="1" applyFill="1" applyBorder="1" applyAlignment="1">
      <alignment horizontal="center" vertical="center"/>
    </xf>
    <xf numFmtId="49" fontId="56" fillId="0" borderId="1" xfId="130" applyNumberFormat="1" applyFont="1" applyFill="1" applyBorder="1" applyAlignment="1" applyProtection="1">
      <alignment horizontal="center" vertical="center" wrapText="1"/>
      <protection locked="0"/>
    </xf>
    <xf numFmtId="10" fontId="41" fillId="0" borderId="18" xfId="72" applyNumberFormat="1" applyFont="1" applyFill="1" applyBorder="1" applyAlignment="1">
      <alignment horizontal="center" vertical="center" wrapText="1"/>
    </xf>
    <xf numFmtId="0" fontId="46" fillId="38" borderId="1" xfId="57" applyFont="1" applyFill="1" applyBorder="1" applyAlignment="1">
      <alignment horizontal="center" vertical="center" wrapText="1"/>
    </xf>
    <xf numFmtId="0" fontId="46" fillId="0" borderId="12" xfId="57" applyFont="1" applyFill="1" applyBorder="1" applyAlignment="1">
      <alignment horizontal="center" vertical="center" wrapText="1"/>
    </xf>
    <xf numFmtId="1" fontId="56" fillId="0" borderId="12" xfId="130" applyNumberFormat="1" applyFont="1" applyFill="1" applyBorder="1" applyAlignment="1" applyProtection="1">
      <alignment horizontal="center" vertical="center" wrapText="1"/>
      <protection locked="0"/>
    </xf>
    <xf numFmtId="49" fontId="56" fillId="0" borderId="12" xfId="129" applyNumberFormat="1" applyFont="1" applyFill="1" applyBorder="1" applyAlignment="1" applyProtection="1">
      <alignment horizontal="center" vertical="center" wrapText="1"/>
      <protection locked="0"/>
    </xf>
    <xf numFmtId="0" fontId="57" fillId="38" borderId="1" xfId="57" applyFont="1" applyFill="1" applyBorder="1" applyAlignment="1">
      <alignment horizontal="center" vertical="center" wrapText="1"/>
    </xf>
    <xf numFmtId="0" fontId="56" fillId="38" borderId="1" xfId="57" applyFont="1" applyFill="1" applyBorder="1" applyAlignment="1">
      <alignment horizontal="justify" vertical="center" wrapText="1"/>
    </xf>
    <xf numFmtId="0" fontId="56" fillId="0" borderId="1" xfId="131" applyFont="1" applyFill="1" applyBorder="1" applyAlignment="1">
      <alignment horizontal="center" vertical="center" wrapText="1"/>
    </xf>
    <xf numFmtId="1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49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14" fontId="56" fillId="0" borderId="1" xfId="131" applyNumberFormat="1" applyFont="1" applyFill="1" applyBorder="1" applyAlignment="1" applyProtection="1">
      <alignment horizontal="center" vertical="center"/>
      <protection locked="0"/>
    </xf>
    <xf numFmtId="14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0" fontId="57" fillId="0" borderId="1" xfId="57" applyFont="1" applyFill="1" applyBorder="1" applyAlignment="1">
      <alignment horizontal="center" vertical="center" wrapText="1"/>
    </xf>
    <xf numFmtId="0" fontId="56" fillId="0" borderId="1" xfId="57" applyFont="1" applyFill="1" applyBorder="1" applyAlignment="1">
      <alignment horizontal="justify" vertical="center" wrapText="1"/>
    </xf>
    <xf numFmtId="9" fontId="56" fillId="0" borderId="1" xfId="57" applyNumberFormat="1" applyFont="1" applyFill="1" applyBorder="1" applyAlignment="1">
      <alignment horizontal="center" vertical="center" wrapText="1"/>
    </xf>
    <xf numFmtId="49" fontId="56" fillId="0" borderId="1" xfId="129" applyNumberFormat="1" applyFont="1" applyFill="1" applyBorder="1" applyAlignment="1" applyProtection="1">
      <alignment horizontal="center" vertical="center" wrapText="1"/>
      <protection locked="0"/>
    </xf>
    <xf numFmtId="1" fontId="56" fillId="0" borderId="1" xfId="130" applyNumberFormat="1" applyFont="1" applyFill="1" applyBorder="1" applyAlignment="1" applyProtection="1">
      <alignment horizontal="center" vertical="center" wrapText="1"/>
      <protection locked="0"/>
    </xf>
    <xf numFmtId="0" fontId="56" fillId="0" borderId="1" xfId="57" applyFont="1" applyFill="1" applyBorder="1" applyAlignment="1">
      <alignment horizontal="center" vertical="center"/>
    </xf>
    <xf numFmtId="0" fontId="41" fillId="38" borderId="1" xfId="57" applyFont="1" applyFill="1" applyBorder="1" applyAlignment="1">
      <alignment horizontal="center" vertical="center" wrapText="1"/>
    </xf>
    <xf numFmtId="9" fontId="41" fillId="0" borderId="1" xfId="0" applyNumberFormat="1" applyFont="1" applyFill="1" applyBorder="1" applyAlignment="1">
      <alignment horizontal="center" vertical="center" wrapText="1"/>
    </xf>
    <xf numFmtId="0" fontId="41" fillId="38" borderId="1" xfId="0" applyFont="1" applyFill="1" applyBorder="1" applyAlignment="1">
      <alignment horizontal="center" vertical="center" wrapText="1"/>
    </xf>
    <xf numFmtId="0" fontId="51" fillId="0" borderId="0" xfId="131" applyFont="1" applyAlignment="1">
      <alignment vertical="center"/>
    </xf>
    <xf numFmtId="0" fontId="52" fillId="34" borderId="1" xfId="131" applyFont="1" applyFill="1" applyBorder="1" applyAlignment="1">
      <alignment horizontal="center" vertical="center" wrapText="1"/>
    </xf>
    <xf numFmtId="14" fontId="53" fillId="0" borderId="1" xfId="131" applyNumberFormat="1" applyFont="1" applyBorder="1" applyAlignment="1">
      <alignment horizontal="center" vertical="center"/>
    </xf>
    <xf numFmtId="14" fontId="51" fillId="0" borderId="1" xfId="131" applyNumberFormat="1" applyFont="1" applyFill="1" applyBorder="1" applyAlignment="1">
      <alignment horizontal="center" vertical="center" wrapText="1"/>
    </xf>
    <xf numFmtId="14" fontId="51" fillId="34" borderId="1" xfId="131" applyNumberFormat="1" applyFont="1" applyFill="1" applyBorder="1" applyAlignment="1">
      <alignment horizontal="center" vertical="center" wrapText="1"/>
    </xf>
    <xf numFmtId="0" fontId="51" fillId="34" borderId="2" xfId="131" applyFont="1" applyFill="1" applyBorder="1" applyAlignment="1">
      <alignment horizontal="center" vertical="center"/>
    </xf>
    <xf numFmtId="0" fontId="51" fillId="34" borderId="2" xfId="131" applyFont="1" applyFill="1" applyBorder="1" applyAlignment="1">
      <alignment vertical="center"/>
    </xf>
    <xf numFmtId="0" fontId="52" fillId="34" borderId="2" xfId="131" applyFont="1" applyFill="1" applyBorder="1" applyAlignment="1">
      <alignment horizontal="center" vertical="center" wrapText="1"/>
    </xf>
    <xf numFmtId="14" fontId="51" fillId="34" borderId="23" xfId="131" applyNumberFormat="1" applyFont="1" applyFill="1" applyBorder="1" applyAlignment="1">
      <alignment horizontal="center" vertical="center" wrapText="1"/>
    </xf>
    <xf numFmtId="0" fontId="51" fillId="0" borderId="0" xfId="131" applyFont="1" applyAlignment="1">
      <alignment horizontal="center" vertical="center"/>
    </xf>
    <xf numFmtId="170" fontId="51" fillId="0" borderId="0" xfId="131" applyNumberFormat="1" applyFont="1" applyAlignment="1">
      <alignment horizontal="center" vertical="center"/>
    </xf>
    <xf numFmtId="0" fontId="51" fillId="0" borderId="1" xfId="132" applyFont="1" applyFill="1" applyBorder="1" applyAlignment="1">
      <alignment horizontal="center" vertical="center" wrapText="1"/>
    </xf>
    <xf numFmtId="0" fontId="51" fillId="0" borderId="0" xfId="131" applyFont="1" applyFill="1" applyAlignment="1">
      <alignment vertical="center"/>
    </xf>
    <xf numFmtId="0" fontId="51" fillId="38" borderId="1" xfId="132" applyFont="1" applyFill="1" applyBorder="1" applyAlignment="1">
      <alignment horizontal="center" vertical="center" wrapText="1"/>
    </xf>
    <xf numFmtId="0" fontId="51" fillId="38" borderId="1" xfId="132" applyFont="1" applyFill="1" applyBorder="1" applyAlignment="1">
      <alignment horizontal="justify" vertical="center" wrapText="1"/>
    </xf>
    <xf numFmtId="0" fontId="51" fillId="0" borderId="1" xfId="132" applyFont="1" applyFill="1" applyBorder="1" applyAlignment="1">
      <alignment horizontal="justify" vertical="center" wrapText="1"/>
    </xf>
    <xf numFmtId="0" fontId="53" fillId="0" borderId="1" xfId="132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justify" vertical="center" wrapText="1"/>
    </xf>
    <xf numFmtId="0" fontId="51" fillId="38" borderId="1" xfId="0" applyFont="1" applyFill="1" applyBorder="1" applyAlignment="1">
      <alignment horizontal="justify" vertical="center" wrapText="1"/>
    </xf>
    <xf numFmtId="0" fontId="51" fillId="0" borderId="1" xfId="131" applyFont="1" applyFill="1" applyBorder="1" applyAlignment="1" applyProtection="1">
      <alignment horizontal="center" vertical="center" wrapText="1"/>
    </xf>
    <xf numFmtId="3" fontId="51" fillId="0" borderId="1" xfId="131" applyNumberFormat="1" applyFont="1" applyFill="1" applyBorder="1" applyAlignment="1" applyProtection="1">
      <alignment horizontal="center" vertical="center" wrapText="1"/>
      <protection locked="0"/>
    </xf>
    <xf numFmtId="49" fontId="55" fillId="34" borderId="19" xfId="131" applyNumberFormat="1" applyFont="1" applyFill="1" applyBorder="1" applyAlignment="1" applyProtection="1">
      <alignment horizontal="justify" vertical="center" wrapText="1"/>
      <protection locked="0"/>
    </xf>
    <xf numFmtId="0" fontId="55" fillId="34" borderId="16" xfId="132" applyFont="1" applyFill="1" applyBorder="1" applyAlignment="1">
      <alignment horizontal="justify" vertical="center" wrapText="1"/>
    </xf>
    <xf numFmtId="0" fontId="55" fillId="34" borderId="16" xfId="132" applyFont="1" applyFill="1" applyBorder="1" applyAlignment="1">
      <alignment horizontal="center" vertical="center" wrapText="1"/>
    </xf>
    <xf numFmtId="172" fontId="54" fillId="34" borderId="16" xfId="131" applyNumberFormat="1" applyFont="1" applyFill="1" applyBorder="1" applyAlignment="1" applyProtection="1">
      <alignment horizontal="center" vertical="center" wrapText="1"/>
    </xf>
    <xf numFmtId="9" fontId="54" fillId="36" borderId="20" xfId="72" applyFont="1" applyFill="1" applyBorder="1" applyAlignment="1" applyProtection="1">
      <alignment horizontal="center" vertical="center" wrapText="1"/>
    </xf>
    <xf numFmtId="172" fontId="52" fillId="0" borderId="0" xfId="131" applyNumberFormat="1" applyFont="1" applyFill="1" applyAlignment="1">
      <alignment vertical="center"/>
    </xf>
    <xf numFmtId="0" fontId="52" fillId="0" borderId="0" xfId="131" applyFont="1" applyFill="1" applyAlignment="1">
      <alignment vertical="center"/>
    </xf>
    <xf numFmtId="0" fontId="51" fillId="0" borderId="0" xfId="131" applyFont="1" applyAlignment="1">
      <alignment horizontal="justify" vertical="center"/>
    </xf>
    <xf numFmtId="0" fontId="53" fillId="0" borderId="0" xfId="131" applyFont="1" applyAlignment="1">
      <alignment vertical="center"/>
    </xf>
    <xf numFmtId="0" fontId="53" fillId="0" borderId="0" xfId="131" applyFont="1" applyAlignment="1">
      <alignment horizontal="center" vertical="center"/>
    </xf>
    <xf numFmtId="14" fontId="56" fillId="0" borderId="1" xfId="131" applyNumberFormat="1" applyFont="1" applyBorder="1" applyAlignment="1">
      <alignment horizontal="center" vertical="center"/>
    </xf>
    <xf numFmtId="14" fontId="41" fillId="0" borderId="1" xfId="131" applyNumberFormat="1" applyFont="1" applyFill="1" applyBorder="1" applyAlignment="1">
      <alignment horizontal="center" vertical="center" wrapText="1"/>
    </xf>
    <xf numFmtId="14" fontId="41" fillId="34" borderId="18" xfId="131" applyNumberFormat="1" applyFont="1" applyFill="1" applyBorder="1" applyAlignment="1">
      <alignment horizontal="center" vertical="center" wrapText="1"/>
    </xf>
    <xf numFmtId="0" fontId="57" fillId="39" borderId="1" xfId="132" applyFont="1" applyFill="1" applyBorder="1" applyAlignment="1">
      <alignment horizontal="center" vertical="center" wrapText="1"/>
    </xf>
    <xf numFmtId="1" fontId="41" fillId="0" borderId="1" xfId="131" applyNumberFormat="1" applyFont="1" applyFill="1" applyBorder="1" applyAlignment="1">
      <alignment horizontal="center" vertical="center"/>
    </xf>
    <xf numFmtId="0" fontId="41" fillId="0" borderId="1" xfId="131" applyFont="1" applyFill="1" applyBorder="1" applyAlignment="1" applyProtection="1">
      <alignment horizontal="center" vertical="center" wrapText="1"/>
    </xf>
    <xf numFmtId="3" fontId="41" fillId="0" borderId="1" xfId="131" applyNumberFormat="1" applyFont="1" applyFill="1" applyBorder="1" applyAlignment="1" applyProtection="1">
      <alignment horizontal="center" vertical="center" wrapText="1"/>
      <protection locked="0"/>
    </xf>
    <xf numFmtId="9" fontId="56" fillId="0" borderId="18" xfId="118" applyFont="1" applyFill="1" applyBorder="1" applyAlignment="1">
      <alignment horizontal="center" vertical="center" wrapText="1"/>
    </xf>
    <xf numFmtId="0" fontId="57" fillId="0" borderId="1" xfId="132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justify" vertical="center" wrapText="1"/>
    </xf>
    <xf numFmtId="0" fontId="41" fillId="0" borderId="1" xfId="132" applyFont="1" applyFill="1" applyBorder="1" applyAlignment="1">
      <alignment horizontal="center" vertical="center" wrapText="1"/>
    </xf>
    <xf numFmtId="0" fontId="61" fillId="0" borderId="1" xfId="132" applyFont="1" applyBorder="1" applyAlignment="1">
      <alignment horizontal="center" vertical="center" wrapText="1"/>
    </xf>
    <xf numFmtId="14" fontId="41" fillId="0" borderId="1" xfId="132" applyNumberFormat="1" applyFont="1" applyFill="1" applyBorder="1" applyAlignment="1">
      <alignment horizontal="center" vertical="center" wrapText="1"/>
    </xf>
    <xf numFmtId="1" fontId="61" fillId="0" borderId="1" xfId="132" applyNumberFormat="1" applyFont="1" applyBorder="1" applyAlignment="1">
      <alignment horizontal="center" vertical="center"/>
    </xf>
    <xf numFmtId="0" fontId="56" fillId="0" borderId="1" xfId="132" applyFont="1" applyFill="1" applyBorder="1" applyAlignment="1">
      <alignment horizontal="justify" vertical="center" wrapText="1"/>
    </xf>
    <xf numFmtId="0" fontId="56" fillId="0" borderId="1" xfId="132" applyFont="1" applyFill="1" applyBorder="1" applyAlignment="1">
      <alignment horizontal="center" vertical="center" wrapText="1"/>
    </xf>
    <xf numFmtId="49" fontId="58" fillId="34" borderId="19" xfId="131" applyNumberFormat="1" applyFont="1" applyFill="1" applyBorder="1" applyAlignment="1" applyProtection="1">
      <alignment horizontal="justify" vertical="center" wrapText="1"/>
      <protection locked="0"/>
    </xf>
    <xf numFmtId="49" fontId="58" fillId="34" borderId="16" xfId="131" applyNumberFormat="1" applyFont="1" applyFill="1" applyBorder="1" applyAlignment="1" applyProtection="1">
      <alignment horizontal="justify" vertical="center" wrapText="1"/>
      <protection locked="0"/>
    </xf>
    <xf numFmtId="0" fontId="58" fillId="34" borderId="16" xfId="132" applyFont="1" applyFill="1" applyBorder="1" applyAlignment="1">
      <alignment horizontal="justify" vertical="center" wrapText="1"/>
    </xf>
    <xf numFmtId="0" fontId="58" fillId="34" borderId="16" xfId="132" applyFont="1" applyFill="1" applyBorder="1" applyAlignment="1">
      <alignment horizontal="center" vertical="center" wrapText="1"/>
    </xf>
    <xf numFmtId="172" fontId="57" fillId="34" borderId="16" xfId="131" applyNumberFormat="1" applyFont="1" applyFill="1" applyBorder="1" applyAlignment="1" applyProtection="1">
      <alignment horizontal="center" vertical="center" wrapText="1"/>
    </xf>
    <xf numFmtId="9" fontId="57" fillId="36" borderId="20" xfId="72" applyFont="1" applyFill="1" applyBorder="1" applyAlignment="1" applyProtection="1">
      <alignment horizontal="center" vertical="center" wrapText="1"/>
    </xf>
    <xf numFmtId="0" fontId="41" fillId="0" borderId="0" xfId="131" applyFont="1" applyAlignment="1">
      <alignment vertical="center"/>
    </xf>
    <xf numFmtId="0" fontId="41" fillId="0" borderId="0" xfId="131" applyFont="1" applyAlignment="1">
      <alignment horizontal="center" vertical="center"/>
    </xf>
    <xf numFmtId="170" fontId="41" fillId="0" borderId="0" xfId="131" applyNumberFormat="1" applyFont="1" applyAlignment="1">
      <alignment horizontal="center" vertical="center"/>
    </xf>
    <xf numFmtId="0" fontId="41" fillId="0" borderId="0" xfId="131" applyFont="1" applyFill="1" applyAlignment="1">
      <alignment vertical="center"/>
    </xf>
    <xf numFmtId="9" fontId="41" fillId="0" borderId="1" xfId="132" applyNumberFormat="1" applyFont="1" applyFill="1" applyBorder="1" applyAlignment="1">
      <alignment horizontal="center" vertical="center" wrapText="1"/>
    </xf>
    <xf numFmtId="0" fontId="46" fillId="0" borderId="1" xfId="132" applyFont="1" applyFill="1" applyBorder="1" applyAlignment="1">
      <alignment horizontal="center" vertical="center" wrapText="1"/>
    </xf>
    <xf numFmtId="0" fontId="41" fillId="38" borderId="1" xfId="0" applyFont="1" applyFill="1" applyBorder="1" applyAlignment="1">
      <alignment horizontal="justify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0" fontId="46" fillId="0" borderId="0" xfId="131" applyFont="1" applyFill="1" applyAlignment="1">
      <alignment vertical="center"/>
    </xf>
    <xf numFmtId="0" fontId="41" fillId="0" borderId="0" xfId="131" applyFont="1" applyAlignment="1">
      <alignment horizontal="justify" vertical="center"/>
    </xf>
    <xf numFmtId="0" fontId="56" fillId="0" borderId="0" xfId="131" applyFont="1" applyAlignment="1">
      <alignment vertical="center"/>
    </xf>
    <xf numFmtId="0" fontId="56" fillId="0" borderId="0" xfId="131" applyFont="1" applyAlignment="1">
      <alignment horizontal="center" vertical="center"/>
    </xf>
    <xf numFmtId="10" fontId="41" fillId="0" borderId="0" xfId="131" applyNumberFormat="1" applyFont="1" applyAlignment="1">
      <alignment vertical="center"/>
    </xf>
    <xf numFmtId="0" fontId="62" fillId="38" borderId="1" xfId="132" applyFont="1" applyFill="1" applyBorder="1" applyAlignment="1">
      <alignment horizontal="center" vertical="center" wrapText="1"/>
    </xf>
    <xf numFmtId="0" fontId="56" fillId="38" borderId="1" xfId="132" applyFont="1" applyFill="1" applyBorder="1" applyAlignment="1">
      <alignment horizontal="justify" vertical="center" wrapText="1"/>
    </xf>
    <xf numFmtId="0" fontId="56" fillId="38" borderId="1" xfId="132" applyFont="1" applyFill="1" applyBorder="1" applyAlignment="1">
      <alignment horizontal="center" vertical="center" wrapText="1"/>
    </xf>
    <xf numFmtId="14" fontId="56" fillId="0" borderId="1" xfId="132" applyNumberFormat="1" applyFont="1" applyFill="1" applyBorder="1" applyAlignment="1">
      <alignment horizontal="center" vertical="center" wrapText="1"/>
    </xf>
    <xf numFmtId="14" fontId="59" fillId="0" borderId="1" xfId="72" applyNumberFormat="1" applyFont="1" applyFill="1" applyBorder="1" applyAlignment="1" applyProtection="1">
      <alignment horizontal="center" vertical="center" wrapText="1"/>
      <protection locked="0"/>
    </xf>
    <xf numFmtId="1" fontId="56" fillId="0" borderId="1" xfId="131" applyNumberFormat="1" applyFont="1" applyFill="1" applyBorder="1" applyAlignment="1">
      <alignment horizontal="center" vertical="center" wrapText="1"/>
    </xf>
    <xf numFmtId="172" fontId="56" fillId="0" borderId="1" xfId="50" applyNumberFormat="1" applyFont="1" applyFill="1" applyBorder="1" applyAlignment="1">
      <alignment horizontal="center" vertical="center" wrapText="1"/>
    </xf>
    <xf numFmtId="49" fontId="63" fillId="34" borderId="19" xfId="131" applyNumberFormat="1" applyFont="1" applyFill="1" applyBorder="1" applyAlignment="1" applyProtection="1">
      <alignment horizontal="justify" vertical="center" wrapText="1"/>
      <protection locked="0"/>
    </xf>
    <xf numFmtId="49" fontId="63" fillId="34" borderId="16" xfId="131" applyNumberFormat="1" applyFont="1" applyFill="1" applyBorder="1" applyAlignment="1" applyProtection="1">
      <alignment horizontal="justify" vertical="center" wrapText="1"/>
      <protection locked="0"/>
    </xf>
    <xf numFmtId="0" fontId="63" fillId="34" borderId="16" xfId="132" applyFont="1" applyFill="1" applyBorder="1" applyAlignment="1">
      <alignment horizontal="center" vertical="center" wrapText="1"/>
    </xf>
    <xf numFmtId="0" fontId="63" fillId="34" borderId="16" xfId="132" applyFont="1" applyFill="1" applyBorder="1" applyAlignment="1">
      <alignment horizontal="justify" vertical="center" wrapText="1"/>
    </xf>
    <xf numFmtId="172" fontId="60" fillId="34" borderId="16" xfId="131" applyNumberFormat="1" applyFont="1" applyFill="1" applyBorder="1" applyAlignment="1" applyProtection="1">
      <alignment horizontal="center" vertical="center" wrapText="1"/>
    </xf>
    <xf numFmtId="9" fontId="60" fillId="36" borderId="20" xfId="72" applyFont="1" applyFill="1" applyBorder="1" applyAlignment="1" applyProtection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12" xfId="57" applyFont="1" applyFill="1" applyBorder="1" applyAlignment="1">
      <alignment horizontal="center" vertical="center" wrapText="1"/>
    </xf>
    <xf numFmtId="0" fontId="46" fillId="33" borderId="2" xfId="129" applyFont="1" applyFill="1" applyBorder="1" applyAlignment="1">
      <alignment horizontal="center" vertical="center" wrapText="1"/>
    </xf>
    <xf numFmtId="0" fontId="57" fillId="39" borderId="1" xfId="57" applyFont="1" applyFill="1" applyBorder="1" applyAlignment="1">
      <alignment horizontal="center" vertical="center" wrapText="1"/>
    </xf>
    <xf numFmtId="0" fontId="57" fillId="39" borderId="1" xfId="132" applyFont="1" applyFill="1" applyBorder="1" applyAlignment="1">
      <alignment horizontal="center" vertical="center" wrapText="1"/>
    </xf>
    <xf numFmtId="0" fontId="56" fillId="0" borderId="1" xfId="132" applyFont="1" applyFill="1" applyBorder="1" applyAlignment="1">
      <alignment horizontal="justify" vertical="center" wrapText="1"/>
    </xf>
    <xf numFmtId="0" fontId="41" fillId="0" borderId="1" xfId="132" applyFont="1" applyFill="1" applyBorder="1" applyAlignment="1">
      <alignment horizontal="justify" vertical="center" wrapText="1"/>
    </xf>
    <xf numFmtId="0" fontId="57" fillId="0" borderId="1" xfId="132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9" fontId="41" fillId="0" borderId="1" xfId="0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10" fontId="41" fillId="0" borderId="18" xfId="72" applyNumberFormat="1" applyFont="1" applyFill="1" applyBorder="1" applyAlignment="1">
      <alignment horizontal="center" vertical="center" wrapText="1"/>
    </xf>
    <xf numFmtId="0" fontId="46" fillId="0" borderId="1" xfId="132" applyFont="1" applyFill="1" applyBorder="1" applyAlignment="1">
      <alignment horizontal="center" vertical="center" wrapText="1"/>
    </xf>
    <xf numFmtId="49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0" fontId="56" fillId="0" borderId="1" xfId="0" applyFont="1" applyFill="1" applyBorder="1" applyAlignment="1">
      <alignment horizontal="justify" vertical="center" wrapText="1"/>
    </xf>
    <xf numFmtId="0" fontId="51" fillId="0" borderId="1" xfId="0" applyFont="1" applyFill="1" applyBorder="1" applyAlignment="1">
      <alignment horizontal="justify" vertical="center" wrapText="1"/>
    </xf>
    <xf numFmtId="1" fontId="51" fillId="0" borderId="1" xfId="131" applyNumberFormat="1" applyFont="1" applyFill="1" applyBorder="1" applyAlignment="1">
      <alignment horizontal="center" vertical="center"/>
    </xf>
    <xf numFmtId="170" fontId="34" fillId="0" borderId="0" xfId="131" applyNumberFormat="1" applyFont="1" applyFill="1" applyAlignment="1">
      <alignment horizontal="center" vertical="center"/>
    </xf>
    <xf numFmtId="0" fontId="35" fillId="0" borderId="0" xfId="131" applyFont="1" applyFill="1" applyAlignment="1">
      <alignment horizontal="center" vertical="center"/>
    </xf>
    <xf numFmtId="0" fontId="34" fillId="0" borderId="0" xfId="138" applyFont="1" applyAlignment="1">
      <alignment vertical="center"/>
    </xf>
    <xf numFmtId="0" fontId="35" fillId="0" borderId="0" xfId="138" applyFont="1" applyAlignment="1">
      <alignment vertical="center"/>
    </xf>
    <xf numFmtId="0" fontId="34" fillId="0" borderId="0" xfId="138" applyFont="1" applyAlignment="1">
      <alignment horizontal="center" vertical="center"/>
    </xf>
    <xf numFmtId="170" fontId="34" fillId="0" borderId="0" xfId="138" applyNumberFormat="1" applyFont="1" applyAlignment="1">
      <alignment horizontal="center" vertical="center"/>
    </xf>
    <xf numFmtId="0" fontId="35" fillId="0" borderId="0" xfId="138" applyFont="1" applyAlignment="1">
      <alignment horizontal="center" vertical="center"/>
    </xf>
    <xf numFmtId="0" fontId="34" fillId="0" borderId="0" xfId="138" applyFont="1" applyFill="1" applyAlignment="1">
      <alignment vertical="center"/>
    </xf>
    <xf numFmtId="0" fontId="35" fillId="0" borderId="0" xfId="138" applyFont="1" applyFill="1" applyAlignment="1">
      <alignment vertical="center"/>
    </xf>
    <xf numFmtId="0" fontId="31" fillId="0" borderId="0" xfId="138" applyFont="1" applyFill="1" applyAlignment="1">
      <alignment vertical="center"/>
    </xf>
    <xf numFmtId="172" fontId="33" fillId="0" borderId="0" xfId="138" applyNumberFormat="1" applyFont="1" applyFill="1" applyAlignment="1">
      <alignment vertical="center"/>
    </xf>
    <xf numFmtId="0" fontId="33" fillId="0" borderId="0" xfId="138" applyFont="1" applyFill="1" applyAlignment="1">
      <alignment vertical="center"/>
    </xf>
    <xf numFmtId="0" fontId="31" fillId="0" borderId="0" xfId="138" applyFont="1" applyAlignment="1">
      <alignment vertical="center"/>
    </xf>
    <xf numFmtId="0" fontId="31" fillId="0" borderId="0" xfId="138" applyFont="1" applyAlignment="1">
      <alignment horizontal="justify" vertical="center"/>
    </xf>
    <xf numFmtId="0" fontId="32" fillId="0" borderId="0" xfId="138" applyFont="1" applyAlignment="1">
      <alignment horizontal="center" vertical="center"/>
    </xf>
    <xf numFmtId="0" fontId="32" fillId="0" borderId="0" xfId="138" applyFont="1" applyAlignment="1">
      <alignment vertical="center"/>
    </xf>
    <xf numFmtId="0" fontId="31" fillId="0" borderId="0" xfId="138" applyFont="1" applyAlignment="1">
      <alignment horizontal="center" vertical="center"/>
    </xf>
    <xf numFmtId="9" fontId="41" fillId="0" borderId="1" xfId="72" applyFont="1" applyFill="1" applyBorder="1" applyAlignment="1">
      <alignment horizontal="center" vertical="center" wrapText="1"/>
    </xf>
    <xf numFmtId="0" fontId="41" fillId="0" borderId="12" xfId="132" applyFont="1" applyFill="1" applyBorder="1" applyAlignment="1">
      <alignment vertical="center" wrapText="1"/>
    </xf>
    <xf numFmtId="0" fontId="56" fillId="0" borderId="1" xfId="132" applyFont="1" applyFill="1" applyBorder="1" applyAlignment="1">
      <alignment vertical="center" wrapText="1"/>
    </xf>
    <xf numFmtId="0" fontId="41" fillId="0" borderId="1" xfId="139" applyFont="1" applyFill="1" applyBorder="1" applyAlignment="1" applyProtection="1">
      <alignment horizontal="center" vertical="center" wrapText="1"/>
    </xf>
    <xf numFmtId="3" fontId="41" fillId="0" borderId="1" xfId="139" applyNumberFormat="1" applyFont="1" applyFill="1" applyBorder="1" applyAlignment="1" applyProtection="1">
      <alignment horizontal="center" vertical="center" wrapText="1"/>
      <protection locked="0"/>
    </xf>
    <xf numFmtId="0" fontId="41" fillId="33" borderId="1" xfId="132" applyFont="1" applyFill="1" applyBorder="1" applyAlignment="1">
      <alignment horizontal="justify" vertical="center" wrapText="1"/>
    </xf>
    <xf numFmtId="49" fontId="58" fillId="34" borderId="19" xfId="139" applyNumberFormat="1" applyFont="1" applyFill="1" applyBorder="1" applyAlignment="1" applyProtection="1">
      <alignment horizontal="justify" vertical="center" wrapText="1"/>
      <protection locked="0"/>
    </xf>
    <xf numFmtId="172" fontId="57" fillId="34" borderId="16" xfId="139" applyNumberFormat="1" applyFont="1" applyFill="1" applyBorder="1" applyAlignment="1" applyProtection="1">
      <alignment horizontal="center" vertical="center" wrapText="1"/>
    </xf>
    <xf numFmtId="0" fontId="35" fillId="0" borderId="0" xfId="139" applyFont="1" applyAlignment="1">
      <alignment vertical="center"/>
    </xf>
    <xf numFmtId="0" fontId="64" fillId="34" borderId="1" xfId="139" applyFont="1" applyFill="1" applyBorder="1" applyAlignment="1">
      <alignment horizontal="center" vertical="center" wrapText="1"/>
    </xf>
    <xf numFmtId="14" fontId="40" fillId="0" borderId="1" xfId="139" applyNumberFormat="1" applyFont="1" applyBorder="1" applyAlignment="1">
      <alignment horizontal="center" vertical="center"/>
    </xf>
    <xf numFmtId="0" fontId="64" fillId="33" borderId="1" xfId="139" applyFont="1" applyFill="1" applyBorder="1" applyAlignment="1">
      <alignment horizontal="center" vertical="center" wrapText="1"/>
    </xf>
    <xf numFmtId="14" fontId="39" fillId="0" borderId="1" xfId="139" applyNumberFormat="1" applyFont="1" applyFill="1" applyBorder="1" applyAlignment="1">
      <alignment horizontal="center" vertical="center" wrapText="1"/>
    </xf>
    <xf numFmtId="14" fontId="39" fillId="34" borderId="1" xfId="139" applyNumberFormat="1" applyFont="1" applyFill="1" applyBorder="1" applyAlignment="1">
      <alignment horizontal="center" vertical="center" wrapText="1"/>
    </xf>
    <xf numFmtId="0" fontId="39" fillId="34" borderId="2" xfId="139" applyFont="1" applyFill="1" applyBorder="1" applyAlignment="1">
      <alignment horizontal="center" vertical="center"/>
    </xf>
    <xf numFmtId="0" fontId="39" fillId="34" borderId="2" xfId="139" applyFont="1" applyFill="1" applyBorder="1" applyAlignment="1">
      <alignment vertical="center"/>
    </xf>
    <xf numFmtId="0" fontId="64" fillId="34" borderId="2" xfId="139" applyFont="1" applyFill="1" applyBorder="1" applyAlignment="1">
      <alignment horizontal="center" vertical="center" wrapText="1"/>
    </xf>
    <xf numFmtId="14" fontId="39" fillId="34" borderId="23" xfId="139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0" fontId="56" fillId="38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justify" vertical="center" wrapText="1"/>
    </xf>
    <xf numFmtId="10" fontId="41" fillId="0" borderId="18" xfId="72" applyNumberFormat="1" applyFont="1" applyFill="1" applyBorder="1" applyAlignment="1">
      <alignment horizontal="center" vertical="center" wrapText="1"/>
    </xf>
    <xf numFmtId="0" fontId="56" fillId="0" borderId="1" xfId="132" applyFont="1" applyFill="1" applyBorder="1" applyAlignment="1">
      <alignment horizontal="justify" vertical="center" wrapText="1"/>
    </xf>
    <xf numFmtId="0" fontId="57" fillId="0" borderId="1" xfId="132" applyFont="1" applyFill="1" applyBorder="1" applyAlignment="1">
      <alignment horizontal="center" vertical="center" wrapText="1"/>
    </xf>
    <xf numFmtId="0" fontId="41" fillId="0" borderId="12" xfId="57" applyFont="1" applyFill="1" applyBorder="1" applyAlignment="1">
      <alignment horizontal="center" vertical="center" wrapText="1"/>
    </xf>
    <xf numFmtId="0" fontId="52" fillId="33" borderId="1" xfId="131" applyFont="1" applyFill="1" applyBorder="1" applyAlignment="1">
      <alignment horizontal="center" vertical="center" wrapText="1"/>
    </xf>
    <xf numFmtId="0" fontId="54" fillId="39" borderId="1" xfId="132" applyFont="1" applyFill="1" applyBorder="1" applyAlignment="1">
      <alignment horizontal="center" vertical="center" wrapText="1"/>
    </xf>
    <xf numFmtId="0" fontId="53" fillId="0" borderId="12" xfId="132" applyFont="1" applyFill="1" applyBorder="1" applyAlignment="1">
      <alignment horizontal="center" vertical="center" wrapText="1"/>
    </xf>
    <xf numFmtId="0" fontId="51" fillId="0" borderId="12" xfId="132" applyFont="1" applyFill="1" applyBorder="1" applyAlignment="1">
      <alignment horizontal="center" vertical="center" wrapText="1"/>
    </xf>
    <xf numFmtId="0" fontId="51" fillId="38" borderId="12" xfId="132" applyFont="1" applyFill="1" applyBorder="1" applyAlignment="1">
      <alignment horizontal="center" vertical="center" wrapText="1"/>
    </xf>
    <xf numFmtId="0" fontId="52" fillId="0" borderId="12" xfId="57" applyFont="1" applyFill="1" applyBorder="1" applyAlignment="1">
      <alignment horizontal="center" vertical="center" wrapText="1"/>
    </xf>
    <xf numFmtId="0" fontId="51" fillId="0" borderId="12" xfId="132" applyFont="1" applyFill="1" applyBorder="1" applyAlignment="1">
      <alignment horizontal="justify" vertical="center" wrapText="1"/>
    </xf>
    <xf numFmtId="0" fontId="53" fillId="0" borderId="30" xfId="132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1" fillId="38" borderId="2" xfId="0" applyFont="1" applyFill="1" applyBorder="1" applyAlignment="1">
      <alignment horizontal="center" vertical="center" wrapText="1"/>
    </xf>
    <xf numFmtId="0" fontId="51" fillId="38" borderId="12" xfId="132" applyFont="1" applyFill="1" applyBorder="1" applyAlignment="1">
      <alignment horizontal="justify" vertical="center" wrapText="1"/>
    </xf>
    <xf numFmtId="0" fontId="51" fillId="38" borderId="2" xfId="132" applyFont="1" applyFill="1" applyBorder="1" applyAlignment="1">
      <alignment horizontal="justify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center" vertical="center" wrapText="1"/>
    </xf>
    <xf numFmtId="49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14" fontId="51" fillId="0" borderId="1" xfId="0" applyNumberFormat="1" applyFont="1" applyFill="1" applyBorder="1" applyAlignment="1">
      <alignment horizontal="center" vertical="center" wrapText="1"/>
    </xf>
    <xf numFmtId="0" fontId="57" fillId="39" borderId="1" xfId="0" applyFont="1" applyFill="1" applyBorder="1" applyAlignment="1">
      <alignment horizontal="center" vertical="center" wrapText="1"/>
    </xf>
    <xf numFmtId="0" fontId="46" fillId="33" borderId="2" xfId="55" applyFont="1" applyFill="1" applyBorder="1" applyAlignment="1">
      <alignment horizontal="center" vertical="center" wrapText="1"/>
    </xf>
    <xf numFmtId="0" fontId="51" fillId="38" borderId="12" xfId="132" applyFont="1" applyFill="1" applyBorder="1" applyAlignment="1">
      <alignment horizontal="justify" vertical="center" wrapText="1"/>
    </xf>
    <xf numFmtId="0" fontId="41" fillId="0" borderId="1" xfId="132" applyFont="1" applyFill="1" applyBorder="1" applyAlignment="1">
      <alignment horizontal="justify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justify" vertical="center" wrapText="1"/>
    </xf>
    <xf numFmtId="0" fontId="41" fillId="0" borderId="1" xfId="57" applyFont="1" applyFill="1" applyBorder="1" applyAlignment="1">
      <alignment horizontal="justify" vertical="center" wrapText="1"/>
    </xf>
    <xf numFmtId="175" fontId="41" fillId="0" borderId="1" xfId="118" applyNumberFormat="1" applyFont="1" applyFill="1" applyBorder="1" applyAlignment="1">
      <alignment horizontal="center" vertical="center" wrapText="1"/>
    </xf>
    <xf numFmtId="9" fontId="41" fillId="0" borderId="1" xfId="118" applyNumberFormat="1" applyFont="1" applyFill="1" applyBorder="1" applyAlignment="1">
      <alignment horizontal="center" vertical="center" wrapText="1"/>
    </xf>
    <xf numFmtId="0" fontId="41" fillId="0" borderId="1" xfId="132" applyFont="1" applyFill="1" applyBorder="1" applyAlignment="1" applyProtection="1">
      <alignment horizontal="center" vertical="center" wrapText="1"/>
    </xf>
    <xf numFmtId="0" fontId="62" fillId="38" borderId="1" xfId="132" applyFont="1" applyFill="1" applyBorder="1" applyAlignment="1" applyProtection="1">
      <alignment horizontal="center" vertical="center" wrapText="1"/>
    </xf>
    <xf numFmtId="0" fontId="56" fillId="0" borderId="1" xfId="132" applyFont="1" applyFill="1" applyBorder="1" applyAlignment="1" applyProtection="1">
      <alignment horizontal="justify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justify" vertical="center" wrapText="1"/>
    </xf>
    <xf numFmtId="0" fontId="56" fillId="0" borderId="12" xfId="57" applyFont="1" applyFill="1" applyBorder="1" applyAlignment="1">
      <alignment horizontal="center" vertical="center" wrapText="1"/>
    </xf>
    <xf numFmtId="0" fontId="57" fillId="39" borderId="1" xfId="132" applyFont="1" applyFill="1" applyBorder="1" applyAlignment="1">
      <alignment horizontal="center" vertical="center" wrapText="1"/>
    </xf>
    <xf numFmtId="0" fontId="41" fillId="0" borderId="12" xfId="132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9" fontId="41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justify" vertical="center" wrapText="1"/>
    </xf>
    <xf numFmtId="0" fontId="46" fillId="33" borderId="1" xfId="13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justify" vertical="center" wrapText="1"/>
    </xf>
    <xf numFmtId="0" fontId="56" fillId="0" borderId="1" xfId="0" applyFont="1" applyFill="1" applyBorder="1" applyAlignment="1">
      <alignment horizontal="justify" vertical="center" wrapText="1"/>
    </xf>
    <xf numFmtId="0" fontId="41" fillId="0" borderId="12" xfId="132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justify" vertical="center" wrapText="1"/>
    </xf>
    <xf numFmtId="0" fontId="41" fillId="0" borderId="1" xfId="132" applyFont="1" applyFill="1" applyBorder="1" applyAlignment="1">
      <alignment horizontal="center" vertical="center" wrapText="1"/>
    </xf>
    <xf numFmtId="0" fontId="34" fillId="0" borderId="0" xfId="131" applyFont="1" applyBorder="1" applyAlignment="1">
      <alignment vertical="center"/>
    </xf>
    <xf numFmtId="0" fontId="34" fillId="0" borderId="0" xfId="131" applyFont="1" applyBorder="1" applyAlignment="1">
      <alignment horizontal="center" vertical="center"/>
    </xf>
    <xf numFmtId="0" fontId="34" fillId="0" borderId="0" xfId="131" applyFont="1" applyFill="1" applyBorder="1" applyAlignment="1">
      <alignment horizontal="center" vertical="center"/>
    </xf>
    <xf numFmtId="0" fontId="34" fillId="0" borderId="0" xfId="131" applyFont="1" applyFill="1" applyBorder="1" applyAlignment="1">
      <alignment vertical="center"/>
    </xf>
    <xf numFmtId="0" fontId="41" fillId="0" borderId="0" xfId="132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justify" vertical="center" wrapText="1"/>
    </xf>
    <xf numFmtId="172" fontId="33" fillId="0" borderId="0" xfId="131" applyNumberFormat="1" applyFont="1" applyFill="1" applyBorder="1" applyAlignment="1">
      <alignment vertical="center"/>
    </xf>
    <xf numFmtId="0" fontId="31" fillId="0" borderId="0" xfId="131" applyFont="1" applyBorder="1" applyAlignment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0" fontId="41" fillId="0" borderId="1" xfId="132" applyFont="1" applyFill="1" applyBorder="1" applyAlignment="1">
      <alignment horizontal="center" vertical="center" wrapText="1"/>
    </xf>
    <xf numFmtId="49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justify" vertical="center" wrapText="1"/>
    </xf>
    <xf numFmtId="10" fontId="41" fillId="0" borderId="18" xfId="72" applyNumberFormat="1" applyFont="1" applyFill="1" applyBorder="1" applyAlignment="1">
      <alignment horizontal="center" vertical="center" wrapText="1"/>
    </xf>
    <xf numFmtId="0" fontId="56" fillId="0" borderId="12" xfId="132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4" fontId="56" fillId="0" borderId="1" xfId="0" applyNumberFormat="1" applyFont="1" applyFill="1" applyBorder="1" applyAlignment="1">
      <alignment horizontal="center" vertical="center" wrapText="1"/>
    </xf>
    <xf numFmtId="1" fontId="56" fillId="0" borderId="1" xfId="132" applyNumberFormat="1" applyFont="1" applyFill="1" applyBorder="1" applyAlignment="1">
      <alignment horizontal="center" vertical="center"/>
    </xf>
    <xf numFmtId="0" fontId="36" fillId="0" borderId="0" xfId="131" applyFont="1" applyFill="1" applyBorder="1" applyAlignment="1">
      <alignment vertical="center"/>
    </xf>
    <xf numFmtId="0" fontId="36" fillId="0" borderId="0" xfId="131" applyFont="1" applyFill="1" applyAlignment="1">
      <alignment vertical="center"/>
    </xf>
    <xf numFmtId="0" fontId="65" fillId="0" borderId="0" xfId="131" applyFont="1" applyFill="1" applyAlignment="1">
      <alignment vertical="center"/>
    </xf>
    <xf numFmtId="0" fontId="32" fillId="0" borderId="0" xfId="131" applyFont="1" applyFill="1" applyAlignment="1">
      <alignment vertical="center"/>
    </xf>
    <xf numFmtId="0" fontId="46" fillId="0" borderId="1" xfId="55" applyFont="1" applyBorder="1" applyAlignment="1">
      <alignment horizontal="center" vertical="center" wrapText="1"/>
    </xf>
    <xf numFmtId="0" fontId="41" fillId="38" borderId="1" xfId="0" applyFont="1" applyFill="1" applyBorder="1" applyAlignment="1">
      <alignment horizontal="center" vertical="center"/>
    </xf>
    <xf numFmtId="0" fontId="46" fillId="0" borderId="18" xfId="55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41" fillId="0" borderId="22" xfId="55" applyFont="1" applyBorder="1" applyAlignment="1">
      <alignment horizontal="center" vertical="center"/>
    </xf>
    <xf numFmtId="0" fontId="41" fillId="0" borderId="15" xfId="55" applyFont="1" applyBorder="1" applyAlignment="1">
      <alignment horizontal="center" vertical="center"/>
    </xf>
    <xf numFmtId="0" fontId="46" fillId="0" borderId="15" xfId="55" applyFont="1" applyBorder="1" applyAlignment="1">
      <alignment horizontal="center" vertical="center" wrapText="1"/>
    </xf>
    <xf numFmtId="0" fontId="41" fillId="38" borderId="17" xfId="0" applyFont="1" applyFill="1" applyBorder="1" applyAlignment="1">
      <alignment horizontal="center" vertical="center"/>
    </xf>
    <xf numFmtId="0" fontId="41" fillId="38" borderId="19" xfId="0" applyFont="1" applyFill="1" applyBorder="1" applyAlignment="1">
      <alignment horizontal="center" vertical="center"/>
    </xf>
    <xf numFmtId="0" fontId="41" fillId="38" borderId="16" xfId="0" applyFont="1" applyFill="1" applyBorder="1" applyAlignment="1">
      <alignment horizontal="center" vertical="center"/>
    </xf>
    <xf numFmtId="0" fontId="46" fillId="0" borderId="16" xfId="55" applyFont="1" applyBorder="1" applyAlignment="1">
      <alignment horizontal="center" vertical="center" wrapText="1"/>
    </xf>
    <xf numFmtId="0" fontId="46" fillId="0" borderId="20" xfId="55" applyFont="1" applyBorder="1" applyAlignment="1">
      <alignment horizontal="center" vertical="center" wrapText="1"/>
    </xf>
    <xf numFmtId="0" fontId="46" fillId="33" borderId="25" xfId="55" applyFont="1" applyFill="1" applyBorder="1" applyAlignment="1">
      <alignment horizontal="center" vertical="center" wrapText="1"/>
    </xf>
    <xf numFmtId="0" fontId="46" fillId="33" borderId="2" xfId="55" applyFont="1" applyFill="1" applyBorder="1" applyAlignment="1">
      <alignment horizontal="center" vertical="center" wrapText="1"/>
    </xf>
    <xf numFmtId="0" fontId="46" fillId="33" borderId="26" xfId="55" applyFont="1" applyFill="1" applyBorder="1" applyAlignment="1">
      <alignment horizontal="center" vertical="center" wrapText="1"/>
    </xf>
    <xf numFmtId="0" fontId="46" fillId="33" borderId="24" xfId="55" applyFont="1" applyFill="1" applyBorder="1" applyAlignment="1">
      <alignment horizontal="center" vertical="center" wrapText="1"/>
    </xf>
    <xf numFmtId="0" fontId="46" fillId="0" borderId="21" xfId="55" applyFont="1" applyBorder="1" applyAlignment="1">
      <alignment horizontal="center" vertical="center" wrapText="1"/>
    </xf>
    <xf numFmtId="0" fontId="57" fillId="37" borderId="1" xfId="55" applyFont="1" applyFill="1" applyBorder="1" applyAlignment="1" applyProtection="1">
      <alignment horizontal="center" vertical="center" wrapText="1"/>
    </xf>
    <xf numFmtId="0" fontId="57" fillId="35" borderId="1" xfId="55" applyFont="1" applyFill="1" applyBorder="1" applyAlignment="1" applyProtection="1">
      <alignment horizontal="center" vertical="center" wrapText="1"/>
    </xf>
    <xf numFmtId="172" fontId="57" fillId="36" borderId="16" xfId="5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171" fontId="57" fillId="35" borderId="1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justify" vertical="center" wrapText="1"/>
    </xf>
    <xf numFmtId="0" fontId="56" fillId="0" borderId="2" xfId="0" applyFont="1" applyFill="1" applyBorder="1" applyAlignment="1">
      <alignment horizontal="justify" vertical="center" wrapText="1"/>
    </xf>
    <xf numFmtId="0" fontId="57" fillId="35" borderId="1" xfId="0" applyFont="1" applyFill="1" applyBorder="1" applyAlignment="1">
      <alignment horizontal="center" vertical="center" wrapText="1"/>
    </xf>
    <xf numFmtId="0" fontId="57" fillId="39" borderId="1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57" fillId="35" borderId="1" xfId="129" applyFont="1" applyFill="1" applyBorder="1" applyAlignment="1" applyProtection="1">
      <alignment horizontal="center" vertical="center" wrapText="1"/>
    </xf>
    <xf numFmtId="0" fontId="57" fillId="35" borderId="18" xfId="129" applyFont="1" applyFill="1" applyBorder="1" applyAlignment="1" applyProtection="1">
      <alignment horizontal="center" vertical="center" wrapText="1"/>
    </xf>
    <xf numFmtId="0" fontId="57" fillId="37" borderId="17" xfId="129" applyFont="1" applyFill="1" applyBorder="1" applyAlignment="1" applyProtection="1">
      <alignment horizontal="center" vertical="center" wrapText="1"/>
    </xf>
    <xf numFmtId="0" fontId="57" fillId="37" borderId="1" xfId="129" applyFont="1" applyFill="1" applyBorder="1" applyAlignment="1" applyProtection="1">
      <alignment horizontal="center" vertical="center" wrapText="1"/>
    </xf>
    <xf numFmtId="0" fontId="57" fillId="37" borderId="1" xfId="57" applyFont="1" applyFill="1" applyBorder="1" applyAlignment="1">
      <alignment horizontal="center" vertical="center" wrapText="1"/>
    </xf>
    <xf numFmtId="0" fontId="57" fillId="35" borderId="1" xfId="57" applyFont="1" applyFill="1" applyBorder="1" applyAlignment="1">
      <alignment horizontal="center" vertical="center" wrapText="1"/>
    </xf>
    <xf numFmtId="171" fontId="57" fillId="35" borderId="18" xfId="57" applyNumberFormat="1" applyFont="1" applyFill="1" applyBorder="1" applyAlignment="1">
      <alignment horizontal="center" vertical="center" wrapText="1"/>
    </xf>
    <xf numFmtId="0" fontId="41" fillId="0" borderId="22" xfId="129" applyFont="1" applyBorder="1" applyAlignment="1">
      <alignment horizontal="center" vertical="center"/>
    </xf>
    <xf numFmtId="0" fontId="41" fillId="0" borderId="15" xfId="129" applyFont="1" applyBorder="1" applyAlignment="1">
      <alignment horizontal="center" vertical="center"/>
    </xf>
    <xf numFmtId="0" fontId="46" fillId="0" borderId="15" xfId="129" applyFont="1" applyBorder="1" applyAlignment="1">
      <alignment horizontal="center" vertical="center" wrapText="1"/>
    </xf>
    <xf numFmtId="0" fontId="46" fillId="0" borderId="21" xfId="129" applyFont="1" applyBorder="1" applyAlignment="1">
      <alignment horizontal="center" vertical="center" wrapText="1"/>
    </xf>
    <xf numFmtId="0" fontId="41" fillId="38" borderId="17" xfId="57" applyFont="1" applyFill="1" applyBorder="1" applyAlignment="1">
      <alignment horizontal="center" vertical="center"/>
    </xf>
    <xf numFmtId="0" fontId="41" fillId="38" borderId="1" xfId="57" applyFont="1" applyFill="1" applyBorder="1" applyAlignment="1">
      <alignment horizontal="center" vertical="center"/>
    </xf>
    <xf numFmtId="0" fontId="46" fillId="0" borderId="1" xfId="129" applyFont="1" applyBorder="1" applyAlignment="1">
      <alignment horizontal="center" vertical="center" wrapText="1"/>
    </xf>
    <xf numFmtId="0" fontId="46" fillId="0" borderId="18" xfId="129" applyFont="1" applyBorder="1" applyAlignment="1">
      <alignment horizontal="center" vertical="center" wrapText="1"/>
    </xf>
    <xf numFmtId="0" fontId="41" fillId="38" borderId="12" xfId="57" applyFont="1" applyFill="1" applyBorder="1" applyAlignment="1">
      <alignment horizontal="center" vertical="center" wrapText="1"/>
    </xf>
    <xf numFmtId="0" fontId="41" fillId="38" borderId="28" xfId="57" applyFont="1" applyFill="1" applyBorder="1" applyAlignment="1">
      <alignment horizontal="center" vertical="center" wrapText="1"/>
    </xf>
    <xf numFmtId="0" fontId="41" fillId="38" borderId="2" xfId="57" applyFont="1" applyFill="1" applyBorder="1" applyAlignment="1">
      <alignment horizontal="center" vertical="center" wrapText="1"/>
    </xf>
    <xf numFmtId="0" fontId="41" fillId="38" borderId="19" xfId="57" applyFont="1" applyFill="1" applyBorder="1" applyAlignment="1">
      <alignment horizontal="center" vertical="center"/>
    </xf>
    <xf numFmtId="0" fontId="41" fillId="38" borderId="16" xfId="57" applyFont="1" applyFill="1" applyBorder="1" applyAlignment="1">
      <alignment horizontal="center" vertical="center"/>
    </xf>
    <xf numFmtId="0" fontId="46" fillId="0" borderId="16" xfId="129" applyFont="1" applyBorder="1" applyAlignment="1">
      <alignment horizontal="center" vertical="center" wrapText="1"/>
    </xf>
    <xf numFmtId="0" fontId="46" fillId="0" borderId="20" xfId="129" applyFont="1" applyBorder="1" applyAlignment="1">
      <alignment horizontal="center" vertical="center" wrapText="1"/>
    </xf>
    <xf numFmtId="0" fontId="57" fillId="39" borderId="1" xfId="57" applyFont="1" applyFill="1" applyBorder="1" applyAlignment="1">
      <alignment horizontal="center" vertical="center" wrapText="1"/>
    </xf>
    <xf numFmtId="0" fontId="46" fillId="33" borderId="25" xfId="129" applyFont="1" applyFill="1" applyBorder="1" applyAlignment="1">
      <alignment horizontal="center" vertical="center" wrapText="1"/>
    </xf>
    <xf numFmtId="0" fontId="46" fillId="33" borderId="2" xfId="129" applyFont="1" applyFill="1" applyBorder="1" applyAlignment="1">
      <alignment horizontal="center" vertical="center" wrapText="1"/>
    </xf>
    <xf numFmtId="0" fontId="46" fillId="33" borderId="26" xfId="129" applyFont="1" applyFill="1" applyBorder="1" applyAlignment="1">
      <alignment horizontal="center" vertical="center" wrapText="1"/>
    </xf>
    <xf numFmtId="0" fontId="46" fillId="33" borderId="24" xfId="129" applyFont="1" applyFill="1" applyBorder="1" applyAlignment="1">
      <alignment horizontal="center" vertical="center" wrapText="1"/>
    </xf>
    <xf numFmtId="0" fontId="56" fillId="0" borderId="12" xfId="57" applyFont="1" applyFill="1" applyBorder="1" applyAlignment="1">
      <alignment horizontal="center" vertical="center" wrapText="1"/>
    </xf>
    <xf numFmtId="0" fontId="56" fillId="0" borderId="2" xfId="57" applyFont="1" applyFill="1" applyBorder="1" applyAlignment="1">
      <alignment horizontal="center" vertical="center" wrapText="1"/>
    </xf>
    <xf numFmtId="0" fontId="56" fillId="0" borderId="30" xfId="57" applyFont="1" applyFill="1" applyBorder="1" applyAlignment="1">
      <alignment horizontal="center" vertical="center" wrapText="1"/>
    </xf>
    <xf numFmtId="0" fontId="56" fillId="0" borderId="39" xfId="57" applyFont="1" applyFill="1" applyBorder="1" applyAlignment="1">
      <alignment horizontal="center" vertical="center" wrapText="1"/>
    </xf>
    <xf numFmtId="0" fontId="56" fillId="0" borderId="34" xfId="57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41" fillId="0" borderId="31" xfId="57" applyFont="1" applyFill="1" applyBorder="1" applyAlignment="1">
      <alignment horizontal="center" vertical="center" wrapText="1"/>
    </xf>
    <xf numFmtId="0" fontId="41" fillId="0" borderId="32" xfId="57" applyFont="1" applyFill="1" applyBorder="1" applyAlignment="1">
      <alignment horizontal="center" vertical="center" wrapText="1"/>
    </xf>
    <xf numFmtId="0" fontId="41" fillId="0" borderId="12" xfId="57" applyFont="1" applyFill="1" applyBorder="1" applyAlignment="1">
      <alignment horizontal="center" vertical="center" wrapText="1"/>
    </xf>
    <xf numFmtId="0" fontId="41" fillId="0" borderId="28" xfId="57" applyFont="1" applyFill="1" applyBorder="1" applyAlignment="1">
      <alignment horizontal="center" vertical="center" wrapText="1"/>
    </xf>
    <xf numFmtId="0" fontId="41" fillId="0" borderId="2" xfId="57" applyFont="1" applyFill="1" applyBorder="1" applyAlignment="1">
      <alignment horizontal="center" vertical="center" wrapText="1"/>
    </xf>
    <xf numFmtId="0" fontId="56" fillId="0" borderId="28" xfId="57" applyFont="1" applyFill="1" applyBorder="1" applyAlignment="1">
      <alignment horizontal="center" vertical="center" wrapText="1"/>
    </xf>
    <xf numFmtId="0" fontId="56" fillId="38" borderId="12" xfId="57" applyFont="1" applyFill="1" applyBorder="1" applyAlignment="1">
      <alignment horizontal="center" vertical="center" wrapText="1"/>
    </xf>
    <xf numFmtId="0" fontId="56" fillId="38" borderId="28" xfId="57" applyFont="1" applyFill="1" applyBorder="1" applyAlignment="1">
      <alignment horizontal="center" vertical="center" wrapText="1"/>
    </xf>
    <xf numFmtId="0" fontId="56" fillId="38" borderId="2" xfId="57" applyFont="1" applyFill="1" applyBorder="1" applyAlignment="1">
      <alignment horizontal="center" vertical="center" wrapText="1"/>
    </xf>
    <xf numFmtId="0" fontId="39" fillId="0" borderId="22" xfId="139" applyFont="1" applyBorder="1" applyAlignment="1">
      <alignment horizontal="center" vertical="center"/>
    </xf>
    <xf numFmtId="0" fontId="39" fillId="0" borderId="15" xfId="139" applyFont="1" applyBorder="1" applyAlignment="1">
      <alignment horizontal="center" vertical="center"/>
    </xf>
    <xf numFmtId="0" fontId="64" fillId="0" borderId="15" xfId="139" applyFont="1" applyBorder="1" applyAlignment="1">
      <alignment horizontal="center" vertical="center" wrapText="1"/>
    </xf>
    <xf numFmtId="0" fontId="64" fillId="0" borderId="21" xfId="139" applyFont="1" applyBorder="1" applyAlignment="1">
      <alignment horizontal="center" vertical="center" wrapText="1"/>
    </xf>
    <xf numFmtId="0" fontId="39" fillId="38" borderId="17" xfId="0" applyFont="1" applyFill="1" applyBorder="1" applyAlignment="1">
      <alignment horizontal="center" vertical="center"/>
    </xf>
    <xf numFmtId="0" fontId="39" fillId="38" borderId="1" xfId="0" applyFont="1" applyFill="1" applyBorder="1" applyAlignment="1">
      <alignment horizontal="center" vertical="center"/>
    </xf>
    <xf numFmtId="0" fontId="64" fillId="0" borderId="1" xfId="139" applyFont="1" applyBorder="1" applyAlignment="1">
      <alignment horizontal="center" vertical="center" wrapText="1"/>
    </xf>
    <xf numFmtId="0" fontId="64" fillId="0" borderId="18" xfId="139" applyFont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center" vertical="center"/>
    </xf>
    <xf numFmtId="0" fontId="39" fillId="38" borderId="12" xfId="0" applyFont="1" applyFill="1" applyBorder="1" applyAlignment="1">
      <alignment horizontal="center" vertical="center"/>
    </xf>
    <xf numFmtId="0" fontId="64" fillId="0" borderId="12" xfId="139" applyFont="1" applyBorder="1" applyAlignment="1">
      <alignment horizontal="center" vertical="center" wrapText="1"/>
    </xf>
    <xf numFmtId="0" fontId="64" fillId="0" borderId="12" xfId="139" applyFont="1" applyBorder="1" applyAlignment="1">
      <alignment horizontal="center" vertical="top" wrapText="1"/>
    </xf>
    <xf numFmtId="0" fontId="64" fillId="0" borderId="1" xfId="139" applyFont="1" applyBorder="1" applyAlignment="1">
      <alignment horizontal="center" vertical="top" wrapText="1"/>
    </xf>
    <xf numFmtId="0" fontId="64" fillId="0" borderId="18" xfId="139" applyFont="1" applyBorder="1" applyAlignment="1">
      <alignment horizontal="center" vertical="top" wrapText="1"/>
    </xf>
    <xf numFmtId="0" fontId="57" fillId="39" borderId="1" xfId="132" applyFont="1" applyFill="1" applyBorder="1" applyAlignment="1">
      <alignment horizontal="center" vertical="center" wrapText="1"/>
    </xf>
    <xf numFmtId="0" fontId="57" fillId="35" borderId="1" xfId="138" applyFont="1" applyFill="1" applyBorder="1" applyAlignment="1" applyProtection="1">
      <alignment horizontal="center" vertical="center" wrapText="1"/>
    </xf>
    <xf numFmtId="0" fontId="64" fillId="33" borderId="1" xfId="139" applyFont="1" applyFill="1" applyBorder="1" applyAlignment="1">
      <alignment horizontal="center" vertical="center" wrapText="1"/>
    </xf>
    <xf numFmtId="0" fontId="64" fillId="33" borderId="13" xfId="139" applyFont="1" applyFill="1" applyBorder="1" applyAlignment="1">
      <alignment horizontal="center" vertical="center" wrapText="1"/>
    </xf>
    <xf numFmtId="0" fontId="64" fillId="33" borderId="14" xfId="139" applyFont="1" applyFill="1" applyBorder="1" applyAlignment="1">
      <alignment horizontal="center" vertical="center" wrapText="1"/>
    </xf>
    <xf numFmtId="0" fontId="57" fillId="37" borderId="1" xfId="138" applyFont="1" applyFill="1" applyBorder="1" applyAlignment="1" applyProtection="1">
      <alignment horizontal="center" vertical="center" wrapText="1"/>
    </xf>
    <xf numFmtId="0" fontId="57" fillId="37" borderId="1" xfId="132" applyFont="1" applyFill="1" applyBorder="1" applyAlignment="1">
      <alignment horizontal="center" vertical="center" wrapText="1"/>
    </xf>
    <xf numFmtId="0" fontId="57" fillId="37" borderId="12" xfId="132" applyFont="1" applyFill="1" applyBorder="1" applyAlignment="1">
      <alignment horizontal="center" vertical="center" wrapText="1"/>
    </xf>
    <xf numFmtId="171" fontId="57" fillId="35" borderId="1" xfId="132" applyNumberFormat="1" applyFont="1" applyFill="1" applyBorder="1" applyAlignment="1">
      <alignment horizontal="center" vertical="center" wrapText="1"/>
    </xf>
    <xf numFmtId="0" fontId="56" fillId="0" borderId="27" xfId="132" applyFont="1" applyFill="1" applyBorder="1" applyAlignment="1">
      <alignment horizontal="center" vertical="center" wrapText="1"/>
    </xf>
    <xf numFmtId="0" fontId="56" fillId="0" borderId="40" xfId="132" applyFont="1" applyFill="1" applyBorder="1" applyAlignment="1">
      <alignment horizontal="center" vertical="center" wrapText="1"/>
    </xf>
    <xf numFmtId="0" fontId="56" fillId="0" borderId="25" xfId="132" applyFont="1" applyFill="1" applyBorder="1" applyAlignment="1">
      <alignment horizontal="center" vertical="center" wrapText="1"/>
    </xf>
    <xf numFmtId="0" fontId="41" fillId="0" borderId="12" xfId="132" applyFont="1" applyFill="1" applyBorder="1" applyAlignment="1">
      <alignment horizontal="center" vertical="center" wrapText="1"/>
    </xf>
    <xf numFmtId="0" fontId="41" fillId="0" borderId="28" xfId="132" applyFont="1" applyFill="1" applyBorder="1" applyAlignment="1">
      <alignment horizontal="center" vertical="center" wrapText="1"/>
    </xf>
    <xf numFmtId="0" fontId="41" fillId="0" borderId="2" xfId="132" applyFont="1" applyFill="1" applyBorder="1" applyAlignment="1">
      <alignment horizontal="center" vertical="center" wrapText="1"/>
    </xf>
    <xf numFmtId="0" fontId="56" fillId="0" borderId="12" xfId="132" applyFont="1" applyFill="1" applyBorder="1" applyAlignment="1">
      <alignment horizontal="center" vertical="center" wrapText="1"/>
    </xf>
    <xf numFmtId="0" fontId="56" fillId="0" borderId="2" xfId="132" applyFont="1" applyFill="1" applyBorder="1" applyAlignment="1">
      <alignment horizontal="center" vertical="center" wrapText="1"/>
    </xf>
    <xf numFmtId="0" fontId="57" fillId="35" borderId="12" xfId="138" applyFont="1" applyFill="1" applyBorder="1" applyAlignment="1" applyProtection="1">
      <alignment horizontal="center" vertical="center" wrapText="1"/>
    </xf>
    <xf numFmtId="0" fontId="57" fillId="35" borderId="1" xfId="132" applyFont="1" applyFill="1" applyBorder="1" applyAlignment="1">
      <alignment horizontal="center" vertical="center" wrapText="1"/>
    </xf>
    <xf numFmtId="0" fontId="53" fillId="0" borderId="30" xfId="132" applyFont="1" applyFill="1" applyBorder="1" applyAlignment="1">
      <alignment horizontal="center" vertical="center" wrapText="1"/>
    </xf>
    <xf numFmtId="0" fontId="53" fillId="0" borderId="34" xfId="132" applyFont="1" applyFill="1" applyBorder="1" applyAlignment="1">
      <alignment horizontal="center" vertical="center" wrapText="1"/>
    </xf>
    <xf numFmtId="172" fontId="54" fillId="36" borderId="16" xfId="5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2" xfId="0" applyFont="1" applyBorder="1" applyAlignment="1">
      <alignment horizontal="justify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1" fillId="38" borderId="2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justify" vertical="center" wrapText="1"/>
    </xf>
    <xf numFmtId="0" fontId="51" fillId="38" borderId="2" xfId="0" applyFont="1" applyFill="1" applyBorder="1" applyAlignment="1">
      <alignment horizontal="justify" vertical="center" wrapText="1"/>
    </xf>
    <xf numFmtId="0" fontId="52" fillId="0" borderId="12" xfId="57" applyFont="1" applyFill="1" applyBorder="1" applyAlignment="1">
      <alignment horizontal="center" vertical="center" wrapText="1"/>
    </xf>
    <xf numFmtId="0" fontId="52" fillId="0" borderId="2" xfId="57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3" fillId="0" borderId="2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12" xfId="132" applyFont="1" applyFill="1" applyBorder="1" applyAlignment="1">
      <alignment horizontal="justify" vertical="center" wrapText="1"/>
    </xf>
    <xf numFmtId="0" fontId="51" fillId="0" borderId="2" xfId="132" applyFont="1" applyFill="1" applyBorder="1" applyAlignment="1">
      <alignment horizontal="justify" vertical="center" wrapText="1"/>
    </xf>
    <xf numFmtId="0" fontId="51" fillId="38" borderId="12" xfId="132" applyFont="1" applyFill="1" applyBorder="1" applyAlignment="1">
      <alignment horizontal="center" vertical="center" wrapText="1"/>
    </xf>
    <xf numFmtId="0" fontId="51" fillId="38" borderId="2" xfId="132" applyFont="1" applyFill="1" applyBorder="1" applyAlignment="1">
      <alignment horizontal="center" vertical="center" wrapText="1"/>
    </xf>
    <xf numFmtId="0" fontId="51" fillId="38" borderId="12" xfId="132" applyFont="1" applyFill="1" applyBorder="1" applyAlignment="1">
      <alignment horizontal="justify" vertical="center" wrapText="1"/>
    </xf>
    <xf numFmtId="0" fontId="51" fillId="38" borderId="2" xfId="132" applyFont="1" applyFill="1" applyBorder="1" applyAlignment="1">
      <alignment horizontal="justify" vertical="center" wrapText="1"/>
    </xf>
    <xf numFmtId="0" fontId="53" fillId="0" borderId="12" xfId="132" applyFont="1" applyFill="1" applyBorder="1" applyAlignment="1">
      <alignment horizontal="center" vertical="center" wrapText="1"/>
    </xf>
    <xf numFmtId="0" fontId="53" fillId="0" borderId="2" xfId="132" applyFont="1" applyFill="1" applyBorder="1" applyAlignment="1">
      <alignment horizontal="center" vertical="center" wrapText="1"/>
    </xf>
    <xf numFmtId="0" fontId="51" fillId="0" borderId="12" xfId="132" applyFont="1" applyFill="1" applyBorder="1" applyAlignment="1">
      <alignment horizontal="center" vertical="center" wrapText="1"/>
    </xf>
    <xf numFmtId="0" fontId="51" fillId="0" borderId="2" xfId="132" applyFont="1" applyFill="1" applyBorder="1" applyAlignment="1">
      <alignment horizontal="center" vertical="center" wrapText="1"/>
    </xf>
    <xf numFmtId="0" fontId="54" fillId="35" borderId="1" xfId="131" applyFont="1" applyFill="1" applyBorder="1" applyAlignment="1" applyProtection="1">
      <alignment horizontal="center" vertical="center" wrapText="1"/>
    </xf>
    <xf numFmtId="0" fontId="52" fillId="33" borderId="1" xfId="131" applyFont="1" applyFill="1" applyBorder="1" applyAlignment="1">
      <alignment horizontal="center" vertical="center" wrapText="1"/>
    </xf>
    <xf numFmtId="0" fontId="52" fillId="33" borderId="13" xfId="131" applyFont="1" applyFill="1" applyBorder="1" applyAlignment="1">
      <alignment horizontal="center" vertical="center" wrapText="1"/>
    </xf>
    <xf numFmtId="0" fontId="52" fillId="33" borderId="14" xfId="131" applyFont="1" applyFill="1" applyBorder="1" applyAlignment="1">
      <alignment horizontal="center" vertical="center" wrapText="1"/>
    </xf>
    <xf numFmtId="0" fontId="54" fillId="37" borderId="1" xfId="131" applyFont="1" applyFill="1" applyBorder="1" applyAlignment="1" applyProtection="1">
      <alignment horizontal="center" vertical="center" wrapText="1"/>
    </xf>
    <xf numFmtId="0" fontId="54" fillId="37" borderId="1" xfId="132" applyFont="1" applyFill="1" applyBorder="1" applyAlignment="1">
      <alignment horizontal="center" vertical="center" wrapText="1"/>
    </xf>
    <xf numFmtId="0" fontId="54" fillId="37" borderId="12" xfId="132" applyFont="1" applyFill="1" applyBorder="1" applyAlignment="1">
      <alignment horizontal="center" vertical="center" wrapText="1"/>
    </xf>
    <xf numFmtId="0" fontId="54" fillId="35" borderId="12" xfId="131" applyFont="1" applyFill="1" applyBorder="1" applyAlignment="1" applyProtection="1">
      <alignment horizontal="center" vertical="center" wrapText="1"/>
    </xf>
    <xf numFmtId="0" fontId="54" fillId="35" borderId="1" xfId="132" applyFont="1" applyFill="1" applyBorder="1" applyAlignment="1">
      <alignment horizontal="center" vertical="center" wrapText="1"/>
    </xf>
    <xf numFmtId="0" fontId="54" fillId="39" borderId="1" xfId="132" applyFont="1" applyFill="1" applyBorder="1" applyAlignment="1">
      <alignment horizontal="center" vertical="center" wrapText="1"/>
    </xf>
    <xf numFmtId="171" fontId="54" fillId="35" borderId="1" xfId="132" applyNumberFormat="1" applyFont="1" applyFill="1" applyBorder="1" applyAlignment="1">
      <alignment horizontal="center" vertical="center" wrapText="1"/>
    </xf>
    <xf numFmtId="0" fontId="51" fillId="0" borderId="22" xfId="131" applyFont="1" applyBorder="1" applyAlignment="1">
      <alignment horizontal="center" vertical="center"/>
    </xf>
    <xf numFmtId="0" fontId="51" fillId="0" borderId="15" xfId="131" applyFont="1" applyBorder="1" applyAlignment="1">
      <alignment horizontal="center" vertical="center"/>
    </xf>
    <xf numFmtId="0" fontId="52" fillId="0" borderId="15" xfId="131" applyFont="1" applyBorder="1" applyAlignment="1">
      <alignment horizontal="center" vertical="center" wrapText="1"/>
    </xf>
    <xf numFmtId="0" fontId="52" fillId="0" borderId="21" xfId="131" applyFont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/>
    </xf>
    <xf numFmtId="0" fontId="51" fillId="38" borderId="1" xfId="0" applyFont="1" applyFill="1" applyBorder="1" applyAlignment="1">
      <alignment horizontal="center" vertical="center"/>
    </xf>
    <xf numFmtId="0" fontId="52" fillId="0" borderId="13" xfId="131" applyFont="1" applyBorder="1" applyAlignment="1">
      <alignment horizontal="center" vertical="center" wrapText="1"/>
    </xf>
    <xf numFmtId="0" fontId="52" fillId="0" borderId="35" xfId="131" applyFont="1" applyBorder="1" applyAlignment="1">
      <alignment horizontal="center" vertical="center" wrapText="1"/>
    </xf>
    <xf numFmtId="0" fontId="52" fillId="0" borderId="14" xfId="131" applyFont="1" applyBorder="1" applyAlignment="1">
      <alignment horizontal="center" vertical="center" wrapText="1"/>
    </xf>
    <xf numFmtId="0" fontId="52" fillId="0" borderId="36" xfId="131" applyFont="1" applyBorder="1" applyAlignment="1">
      <alignment horizontal="center" vertical="center" wrapText="1"/>
    </xf>
    <xf numFmtId="0" fontId="51" fillId="38" borderId="27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52" fillId="0" borderId="31" xfId="131" applyFont="1" applyBorder="1" applyAlignment="1">
      <alignment horizontal="center" vertical="center" wrapText="1"/>
    </xf>
    <xf numFmtId="0" fontId="52" fillId="0" borderId="37" xfId="131" applyFont="1" applyBorder="1" applyAlignment="1">
      <alignment horizontal="center" vertical="center" wrapText="1"/>
    </xf>
    <xf numFmtId="0" fontId="52" fillId="0" borderId="30" xfId="131" applyFont="1" applyBorder="1" applyAlignment="1">
      <alignment horizontal="center" vertical="center" wrapText="1"/>
    </xf>
    <xf numFmtId="0" fontId="52" fillId="0" borderId="38" xfId="131" applyFont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9" fontId="41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173" fontId="41" fillId="0" borderId="1" xfId="131" applyNumberFormat="1" applyFont="1" applyFill="1" applyBorder="1" applyAlignment="1">
      <alignment horizontal="center" vertical="center"/>
    </xf>
    <xf numFmtId="0" fontId="41" fillId="0" borderId="1" xfId="132" applyFont="1" applyFill="1" applyBorder="1" applyAlignment="1">
      <alignment horizontal="center" vertical="center" wrapText="1"/>
    </xf>
    <xf numFmtId="0" fontId="57" fillId="35" borderId="1" xfId="131" applyFont="1" applyFill="1" applyBorder="1" applyAlignment="1" applyProtection="1">
      <alignment horizontal="center" vertical="center" wrapText="1"/>
    </xf>
    <xf numFmtId="0" fontId="56" fillId="0" borderId="12" xfId="132" applyFont="1" applyFill="1" applyBorder="1" applyAlignment="1">
      <alignment horizontal="justify" vertical="center" wrapText="1"/>
    </xf>
    <xf numFmtId="0" fontId="56" fillId="0" borderId="2" xfId="132" applyFont="1" applyFill="1" applyBorder="1" applyAlignment="1">
      <alignment horizontal="justify" vertical="center" wrapText="1"/>
    </xf>
    <xf numFmtId="0" fontId="57" fillId="37" borderId="1" xfId="131" applyFont="1" applyFill="1" applyBorder="1" applyAlignment="1" applyProtection="1">
      <alignment horizontal="center" vertical="center" wrapText="1"/>
    </xf>
    <xf numFmtId="0" fontId="41" fillId="0" borderId="1" xfId="132" applyFont="1" applyFill="1" applyBorder="1" applyAlignment="1">
      <alignment horizontal="justify" vertical="center" wrapText="1"/>
    </xf>
    <xf numFmtId="0" fontId="57" fillId="0" borderId="12" xfId="132" applyFont="1" applyFill="1" applyBorder="1" applyAlignment="1">
      <alignment horizontal="center" vertical="center" wrapText="1"/>
    </xf>
    <xf numFmtId="0" fontId="57" fillId="0" borderId="2" xfId="132" applyFont="1" applyFill="1" applyBorder="1" applyAlignment="1">
      <alignment horizontal="center" vertical="center" wrapText="1"/>
    </xf>
    <xf numFmtId="0" fontId="46" fillId="0" borderId="1" xfId="131" applyFont="1" applyBorder="1" applyAlignment="1">
      <alignment horizontal="center" vertical="center" wrapText="1"/>
    </xf>
    <xf numFmtId="0" fontId="46" fillId="0" borderId="18" xfId="131" applyFont="1" applyBorder="1" applyAlignment="1">
      <alignment horizontal="center" vertical="center" wrapText="1"/>
    </xf>
    <xf numFmtId="0" fontId="46" fillId="33" borderId="17" xfId="131" applyFont="1" applyFill="1" applyBorder="1" applyAlignment="1">
      <alignment horizontal="center" vertical="center" wrapText="1"/>
    </xf>
    <xf numFmtId="0" fontId="46" fillId="33" borderId="1" xfId="131" applyFont="1" applyFill="1" applyBorder="1" applyAlignment="1">
      <alignment horizontal="center" vertical="center" wrapText="1"/>
    </xf>
    <xf numFmtId="0" fontId="57" fillId="37" borderId="17" xfId="131" applyFont="1" applyFill="1" applyBorder="1" applyAlignment="1" applyProtection="1">
      <alignment horizontal="center" vertical="center" wrapText="1"/>
    </xf>
    <xf numFmtId="0" fontId="57" fillId="35" borderId="18" xfId="131" applyFont="1" applyFill="1" applyBorder="1" applyAlignment="1" applyProtection="1">
      <alignment horizontal="center" vertical="center" wrapText="1"/>
    </xf>
    <xf numFmtId="171" fontId="57" fillId="35" borderId="18" xfId="132" applyNumberFormat="1" applyFont="1" applyFill="1" applyBorder="1" applyAlignment="1">
      <alignment horizontal="center" vertical="center" wrapText="1"/>
    </xf>
    <xf numFmtId="0" fontId="41" fillId="0" borderId="22" xfId="131" applyFont="1" applyBorder="1" applyAlignment="1">
      <alignment horizontal="center" vertical="center"/>
    </xf>
    <xf numFmtId="0" fontId="41" fillId="0" borderId="15" xfId="131" applyFont="1" applyBorder="1" applyAlignment="1">
      <alignment horizontal="center" vertical="center"/>
    </xf>
    <xf numFmtId="0" fontId="46" fillId="0" borderId="15" xfId="131" applyFont="1" applyBorder="1" applyAlignment="1">
      <alignment horizontal="center" vertical="center" wrapText="1"/>
    </xf>
    <xf numFmtId="0" fontId="46" fillId="0" borderId="21" xfId="131" applyFont="1" applyBorder="1" applyAlignment="1">
      <alignment horizontal="center" vertical="center" wrapText="1"/>
    </xf>
    <xf numFmtId="10" fontId="41" fillId="0" borderId="33" xfId="72" applyNumberFormat="1" applyFont="1" applyFill="1" applyBorder="1" applyAlignment="1">
      <alignment horizontal="center" vertical="center" wrapText="1"/>
    </xf>
    <xf numFmtId="10" fontId="41" fillId="0" borderId="23" xfId="72" applyNumberFormat="1" applyFont="1" applyFill="1" applyBorder="1" applyAlignment="1">
      <alignment horizontal="center" vertical="center" wrapText="1"/>
    </xf>
    <xf numFmtId="0" fontId="41" fillId="38" borderId="1" xfId="132" applyFont="1" applyFill="1" applyBorder="1" applyAlignment="1">
      <alignment horizontal="center" vertical="center" wrapText="1"/>
    </xf>
    <xf numFmtId="0" fontId="46" fillId="0" borderId="1" xfId="132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41" fillId="38" borderId="1" xfId="0" applyFont="1" applyFill="1" applyBorder="1" applyAlignment="1">
      <alignment horizontal="center" vertical="center" wrapText="1"/>
    </xf>
    <xf numFmtId="49" fontId="56" fillId="0" borderId="1" xfId="131" applyNumberFormat="1" applyFont="1" applyFill="1" applyBorder="1" applyAlignment="1" applyProtection="1">
      <alignment horizontal="center" vertical="center" wrapText="1"/>
      <protection locked="0"/>
    </xf>
    <xf numFmtId="9" fontId="56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justify" vertical="center" wrapText="1"/>
    </xf>
    <xf numFmtId="0" fontId="41" fillId="38" borderId="1" xfId="0" applyFont="1" applyFill="1" applyBorder="1" applyAlignment="1">
      <alignment horizontal="justify" vertical="center" wrapText="1"/>
    </xf>
    <xf numFmtId="0" fontId="56" fillId="0" borderId="1" xfId="0" applyFont="1" applyFill="1" applyBorder="1" applyAlignment="1">
      <alignment horizontal="justify" vertical="center" wrapText="1"/>
    </xf>
    <xf numFmtId="0" fontId="46" fillId="0" borderId="1" xfId="131" applyFont="1" applyFill="1" applyBorder="1" applyAlignment="1">
      <alignment horizontal="center" vertical="center" wrapText="1"/>
    </xf>
    <xf numFmtId="0" fontId="46" fillId="0" borderId="18" xfId="13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41" fillId="38" borderId="27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6" fillId="0" borderId="12" xfId="131" applyFont="1" applyBorder="1" applyAlignment="1">
      <alignment horizontal="center" vertical="center" wrapText="1"/>
    </xf>
    <xf numFmtId="0" fontId="46" fillId="38" borderId="12" xfId="131" applyFont="1" applyFill="1" applyBorder="1" applyAlignment="1">
      <alignment horizontal="center" vertical="center" wrapText="1"/>
    </xf>
    <xf numFmtId="0" fontId="46" fillId="38" borderId="20" xfId="131" applyFont="1" applyFill="1" applyBorder="1" applyAlignment="1">
      <alignment horizontal="center" vertical="center" wrapText="1"/>
    </xf>
    <xf numFmtId="10" fontId="41" fillId="0" borderId="18" xfId="72" applyNumberFormat="1" applyFont="1" applyFill="1" applyBorder="1" applyAlignment="1">
      <alignment horizontal="center" vertical="center" wrapText="1"/>
    </xf>
    <xf numFmtId="0" fontId="46" fillId="33" borderId="13" xfId="131" applyFont="1" applyFill="1" applyBorder="1" applyAlignment="1">
      <alignment horizontal="center" vertical="center" wrapText="1"/>
    </xf>
    <xf numFmtId="0" fontId="46" fillId="33" borderId="14" xfId="131" applyFont="1" applyFill="1" applyBorder="1" applyAlignment="1">
      <alignment horizontal="center" vertical="center" wrapText="1"/>
    </xf>
    <xf numFmtId="172" fontId="60" fillId="36" borderId="16" xfId="5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6" fillId="0" borderId="1" xfId="131" applyFont="1" applyFill="1" applyBorder="1" applyAlignment="1">
      <alignment horizontal="center" vertical="top" wrapText="1"/>
    </xf>
    <xf numFmtId="0" fontId="46" fillId="0" borderId="18" xfId="131" applyFont="1" applyFill="1" applyBorder="1" applyAlignment="1">
      <alignment horizontal="center" vertical="top" wrapText="1"/>
    </xf>
    <xf numFmtId="0" fontId="46" fillId="0" borderId="12" xfId="13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/>
    </xf>
    <xf numFmtId="0" fontId="46" fillId="0" borderId="12" xfId="131" applyFont="1" applyFill="1" applyBorder="1" applyAlignment="1">
      <alignment horizontal="center" vertical="center" wrapText="1"/>
    </xf>
    <xf numFmtId="0" fontId="46" fillId="0" borderId="33" xfId="131" applyFont="1" applyFill="1" applyBorder="1" applyAlignment="1">
      <alignment horizontal="center" vertical="center" wrapText="1"/>
    </xf>
  </cellXfs>
  <cellStyles count="143">
    <cellStyle name="20% - Énfasis1" xfId="1" builtinId="30" customBuiltin="1"/>
    <cellStyle name="20% - Énfasis1 2" xfId="90"/>
    <cellStyle name="20% - Énfasis2" xfId="2" builtinId="34" customBuiltin="1"/>
    <cellStyle name="20% - Énfasis2 2" xfId="91"/>
    <cellStyle name="20% - Énfasis3" xfId="3" builtinId="38" customBuiltin="1"/>
    <cellStyle name="20% - Énfasis3 2" xfId="92"/>
    <cellStyle name="20% - Énfasis4" xfId="4" builtinId="42" customBuiltin="1"/>
    <cellStyle name="20% - Énfasis4 2" xfId="93"/>
    <cellStyle name="20% - Énfasis5" xfId="5" builtinId="46" customBuiltin="1"/>
    <cellStyle name="20% - Énfasis5 2" xfId="94"/>
    <cellStyle name="20% - Énfasis6" xfId="6" builtinId="50" customBuiltin="1"/>
    <cellStyle name="20% - Énfasis6 2" xfId="95"/>
    <cellStyle name="40% - Énfasis1" xfId="7" builtinId="31" customBuiltin="1"/>
    <cellStyle name="40% - Énfasis1 2" xfId="96"/>
    <cellStyle name="40% - Énfasis2" xfId="8" builtinId="35" customBuiltin="1"/>
    <cellStyle name="40% - Énfasis2 2" xfId="97"/>
    <cellStyle name="40% - Énfasis3" xfId="9" builtinId="39" customBuiltin="1"/>
    <cellStyle name="40% - Énfasis3 2" xfId="98"/>
    <cellStyle name="40% - Énfasis4" xfId="10" builtinId="43" customBuiltin="1"/>
    <cellStyle name="40% - Énfasis4 2" xfId="99"/>
    <cellStyle name="40% - Énfasis5" xfId="11" builtinId="47" customBuiltin="1"/>
    <cellStyle name="40% - Énfasis5 2" xfId="100"/>
    <cellStyle name="40% - Énfasis6" xfId="12" builtinId="51" customBuiltin="1"/>
    <cellStyle name="40% - Énfasis6 2" xfId="10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Advertencia" xfId="81" builtinId="11" customBuiltin="1"/>
    <cellStyle name="Calcular" xfId="20" builtinId="22" customBuiltin="1"/>
    <cellStyle name="Celda comprob." xfId="21" builtinId="23" customBuiltin="1"/>
    <cellStyle name="Celda vinculada" xfId="22" builtinId="24" customBuiltin="1"/>
    <cellStyle name="Correcto" xfId="19" builtinId="26" customBuiltin="1"/>
    <cellStyle name="Encabez. 1" xfId="84" builtinId="16" customBuiltin="1"/>
    <cellStyle name="Encabez. 2" xfId="85" builtinId="17" customBuiltin="1"/>
    <cellStyle name="Encabezado 3" xfId="86" builtinId="18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xplicación" xfId="82" builtinId="53" customBuiltin="1"/>
    <cellStyle name="Hipervínculo 2" xfId="31"/>
    <cellStyle name="Incorrecto" xfId="32" builtinId="27" customBuiltin="1"/>
    <cellStyle name="Millares" xfId="128" builtinId="3"/>
    <cellStyle name="Millares [0] 2" xfId="133"/>
    <cellStyle name="Millares 16" xfId="135"/>
    <cellStyle name="Millares 2" xfId="33"/>
    <cellStyle name="Millares 2 2" xfId="34"/>
    <cellStyle name="Millares 2 2 2" xfId="102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103"/>
    <cellStyle name="Millares 3" xfId="41"/>
    <cellStyle name="Millares 4" xfId="136"/>
    <cellStyle name="Moneda [0] 2" xfId="121"/>
    <cellStyle name="Moneda [0] 3" xfId="140"/>
    <cellStyle name="Moneda 2" xfId="42"/>
    <cellStyle name="Moneda 2 2" xfId="43"/>
    <cellStyle name="Moneda 2 3" xfId="44"/>
    <cellStyle name="Moneda 2 4" xfId="45"/>
    <cellStyle name="Moneda 2 5" xfId="46"/>
    <cellStyle name="Moneda 2 6" xfId="47"/>
    <cellStyle name="Moneda 2 7" xfId="48"/>
    <cellStyle name="Moneda 2 8" xfId="104"/>
    <cellStyle name="Moneda 3" xfId="49"/>
    <cellStyle name="Moneda 3 2" xfId="105"/>
    <cellStyle name="Moneda 4" xfId="50"/>
    <cellStyle name="Moneda 5" xfId="51"/>
    <cellStyle name="Moneda 5 2" xfId="52"/>
    <cellStyle name="Moneda 6" xfId="53"/>
    <cellStyle name="Moneda 6 2" xfId="106"/>
    <cellStyle name="Neutral" xfId="54" builtinId="28" customBuiltin="1"/>
    <cellStyle name="Normal" xfId="0" builtinId="0"/>
    <cellStyle name="Normal 2" xfId="55"/>
    <cellStyle name="Normal 2 10" xfId="89"/>
    <cellStyle name="Normal 2 10 2" xfId="120"/>
    <cellStyle name="Normal 2 10 3" xfId="123"/>
    <cellStyle name="Normal 2 10 3 2" xfId="131"/>
    <cellStyle name="Normal 2 10 4" xfId="127"/>
    <cellStyle name="Normal 2 10 5" xfId="130"/>
    <cellStyle name="Normal 2 10 6" xfId="132"/>
    <cellStyle name="Normal 2 10 7" xfId="139"/>
    <cellStyle name="Normal 2 10 8" xfId="142"/>
    <cellStyle name="Normal 2 11" xfId="119"/>
    <cellStyle name="Normal 2 11 3" xfId="88"/>
    <cellStyle name="Normal 2 11 3 2" xfId="107"/>
    <cellStyle name="Normal 2 12" xfId="122"/>
    <cellStyle name="Normal 2 13" xfId="126"/>
    <cellStyle name="Normal 2 14" xfId="129"/>
    <cellStyle name="Normal 2 15" xfId="138"/>
    <cellStyle name="Normal 2 16" xfId="141"/>
    <cellStyle name="Normal 2 2" xfId="56"/>
    <cellStyle name="Normal 2 2 2" xfId="108"/>
    <cellStyle name="Normal 2 3" xfId="57"/>
    <cellStyle name="Normal 2 4" xfId="58"/>
    <cellStyle name="Normal 2 4 2" xfId="109"/>
    <cellStyle name="Normal 2 5" xfId="59"/>
    <cellStyle name="Normal 2 6" xfId="60"/>
    <cellStyle name="Normal 2 7" xfId="61"/>
    <cellStyle name="Normal 2 8" xfId="62"/>
    <cellStyle name="Normal 2 9" xfId="63"/>
    <cellStyle name="Normal 2_Plan de Compras GIMP 2014 Versión 9 Enero 13 2014" xfId="64"/>
    <cellStyle name="Normal 3" xfId="65"/>
    <cellStyle name="Normal 4" xfId="117"/>
    <cellStyle name="Normal 5" xfId="124"/>
    <cellStyle name="Normal 5 2" xfId="137"/>
    <cellStyle name="Notas 2" xfId="66"/>
    <cellStyle name="Notas 2 2" xfId="110"/>
    <cellStyle name="Notas 3" xfId="67"/>
    <cellStyle name="Notas 3 2" xfId="111"/>
    <cellStyle name="Notas 4" xfId="68"/>
    <cellStyle name="Notas 4 2" xfId="112"/>
    <cellStyle name="Notas 5" xfId="69"/>
    <cellStyle name="Notas 5 2" xfId="113"/>
    <cellStyle name="Notas 6" xfId="70"/>
    <cellStyle name="Notas 6 2" xfId="114"/>
    <cellStyle name="Notas 7" xfId="71"/>
    <cellStyle name="Notas 7 2" xfId="115"/>
    <cellStyle name="Porcentaje 2" xfId="72"/>
    <cellStyle name="Porcentaje 3" xfId="125"/>
    <cellStyle name="Porcentaje 4" xfId="134"/>
    <cellStyle name="Porcentual" xfId="118" builtinId="5"/>
    <cellStyle name="Porcentual 2" xfId="73"/>
    <cellStyle name="Porcentual 2 2" xfId="74"/>
    <cellStyle name="Porcentual 2 3" xfId="75"/>
    <cellStyle name="Porcentual 2 4" xfId="76"/>
    <cellStyle name="Porcentual 2 5" xfId="77"/>
    <cellStyle name="Porcentual 2 6" xfId="78"/>
    <cellStyle name="Porcentual 2 7" xfId="79"/>
    <cellStyle name="Porcentual 2 8" xfId="116"/>
    <cellStyle name="Salida" xfId="80" builtinId="21" customBuiltin="1"/>
    <cellStyle name="Título" xfId="83" builtinId="15" customBuiltin="1"/>
    <cellStyle name="Total" xfId="87" builtinId="25" customBuiltin="1"/>
  </cellStyles>
  <dxfs count="0"/>
  <tableStyles count="0" defaultTableStyle="TableStyleMedium9" defaultPivotStyle="PivotStyleLight16"/>
  <colors>
    <mruColors>
      <color rgb="FFFFCCFF"/>
      <color rgb="FFFFFF99"/>
      <color rgb="FFD6F927"/>
      <color rgb="FFFFC1FF"/>
      <color rgb="FFE6FB7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openxmlformats.org/officeDocument/2006/relationships/customXml" Target="../customXml/item1.xml"/><Relationship Id="rId24" Type="http://schemas.openxmlformats.org/officeDocument/2006/relationships/customXml" Target="../customXml/item2.xml"/><Relationship Id="rId25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1" Type="http://schemas.openxmlformats.org/officeDocument/2006/relationships/externalLink" Target="externalLinks/externalLink4.xml"/><Relationship Id="rId12" Type="http://schemas.openxmlformats.org/officeDocument/2006/relationships/externalLink" Target="externalLinks/externalLink5.xml"/><Relationship Id="rId13" Type="http://schemas.openxmlformats.org/officeDocument/2006/relationships/externalLink" Target="externalLinks/externalLink6.xml"/><Relationship Id="rId14" Type="http://schemas.openxmlformats.org/officeDocument/2006/relationships/externalLink" Target="externalLinks/externalLink7.xml"/><Relationship Id="rId15" Type="http://schemas.openxmlformats.org/officeDocument/2006/relationships/externalLink" Target="externalLinks/externalLink8.xml"/><Relationship Id="rId16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1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1094988</xdr:colOff>
      <xdr:row>0</xdr:row>
      <xdr:rowOff>95250</xdr:rowOff>
    </xdr:from>
    <xdr:to>
      <xdr:col>1</xdr:col>
      <xdr:colOff>932415</xdr:colOff>
      <xdr:row>0</xdr:row>
      <xdr:rowOff>1333499</xdr:rowOff>
    </xdr:to>
    <xdr:pic>
      <xdr:nvPicPr>
        <xdr:cNvPr id="3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988" y="95250"/>
          <a:ext cx="2380602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2A856674-55EE-4504-9676-4BB4A1C5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1094988</xdr:colOff>
      <xdr:row>0</xdr:row>
      <xdr:rowOff>95250</xdr:rowOff>
    </xdr:from>
    <xdr:to>
      <xdr:col>1</xdr:col>
      <xdr:colOff>741915</xdr:colOff>
      <xdr:row>0</xdr:row>
      <xdr:rowOff>1333499</xdr:rowOff>
    </xdr:to>
    <xdr:pic>
      <xdr:nvPicPr>
        <xdr:cNvPr id="3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E31D5748-E574-4D6F-921F-84D7DBE5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988" y="95250"/>
          <a:ext cx="2380602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CD94EA3C-B0A0-4D30-9369-8AB5183BB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4" name="5 Imagen" descr="Logo_IDPAC.jpg">
          <a:extLst>
            <a:ext uri="{FF2B5EF4-FFF2-40B4-BE49-F238E27FC236}">
              <a16:creationId xmlns:a16="http://schemas.microsoft.com/office/drawing/2014/main" xmlns="" id="{DD761B61-28DE-48FA-9E1E-59AE74E21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1094988</xdr:colOff>
      <xdr:row>0</xdr:row>
      <xdr:rowOff>95250</xdr:rowOff>
    </xdr:from>
    <xdr:to>
      <xdr:col>1</xdr:col>
      <xdr:colOff>1065765</xdr:colOff>
      <xdr:row>0</xdr:row>
      <xdr:rowOff>1333499</xdr:rowOff>
    </xdr:to>
    <xdr:pic>
      <xdr:nvPicPr>
        <xdr:cNvPr id="5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2DDA92C1-1E3E-4B2E-93A5-E195C2D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988" y="95250"/>
          <a:ext cx="2380602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1791636" cy="0"/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EC09FACD-62B0-41BC-9F7C-9330AFF7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4" name="5 Imagen" descr="Logo_IDPAC.jpg">
          <a:extLst>
            <a:ext uri="{FF2B5EF4-FFF2-40B4-BE49-F238E27FC236}">
              <a16:creationId xmlns:a16="http://schemas.microsoft.com/office/drawing/2014/main" xmlns="" id="{B238D85B-3CF6-4D3D-96CC-E710D4BE8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1094988</xdr:colOff>
      <xdr:row>0</xdr:row>
      <xdr:rowOff>95250</xdr:rowOff>
    </xdr:from>
    <xdr:to>
      <xdr:col>1</xdr:col>
      <xdr:colOff>818115</xdr:colOff>
      <xdr:row>0</xdr:row>
      <xdr:rowOff>1333499</xdr:rowOff>
    </xdr:to>
    <xdr:pic>
      <xdr:nvPicPr>
        <xdr:cNvPr id="5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EB2AB17A-8097-44E3-BFA3-3B786D24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988" y="95250"/>
          <a:ext cx="2380602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7CD207A7-92C5-4826-BB4C-7D1B03514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4" name="5 Imagen" descr="Logo_IDPAC.jpg">
          <a:extLst>
            <a:ext uri="{FF2B5EF4-FFF2-40B4-BE49-F238E27FC236}">
              <a16:creationId xmlns:a16="http://schemas.microsoft.com/office/drawing/2014/main" xmlns="" id="{D85A09C7-8155-4D77-B18A-8B377DA28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237738</xdr:colOff>
      <xdr:row>0</xdr:row>
      <xdr:rowOff>190500</xdr:rowOff>
    </xdr:from>
    <xdr:to>
      <xdr:col>1</xdr:col>
      <xdr:colOff>189465</xdr:colOff>
      <xdr:row>0</xdr:row>
      <xdr:rowOff>1428749</xdr:rowOff>
    </xdr:to>
    <xdr:pic>
      <xdr:nvPicPr>
        <xdr:cNvPr id="5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0DB4B547-21A3-4620-BDF0-5355C9C1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38" y="190500"/>
          <a:ext cx="2380602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60A2867C-A8B4-4226-8B14-F93D8623C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4" name="5 Imagen" descr="Logo_IDPAC.jpg">
          <a:extLst>
            <a:ext uri="{FF2B5EF4-FFF2-40B4-BE49-F238E27FC236}">
              <a16:creationId xmlns:a16="http://schemas.microsoft.com/office/drawing/2014/main" xmlns="" id="{C5EF1F73-697B-45D6-877B-00916F93A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1094988</xdr:colOff>
      <xdr:row>0</xdr:row>
      <xdr:rowOff>95250</xdr:rowOff>
    </xdr:from>
    <xdr:to>
      <xdr:col>1</xdr:col>
      <xdr:colOff>1332465</xdr:colOff>
      <xdr:row>0</xdr:row>
      <xdr:rowOff>1333499</xdr:rowOff>
    </xdr:to>
    <xdr:pic>
      <xdr:nvPicPr>
        <xdr:cNvPr id="5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FB0F583F-9DB8-45FB-A277-DFB135E9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988" y="95250"/>
          <a:ext cx="2380602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2" name="5 Imagen" descr="Logo_IDPAC.jpg">
          <a:extLst>
            <a:ext uri="{FF2B5EF4-FFF2-40B4-BE49-F238E27FC236}">
              <a16:creationId xmlns:a16="http://schemas.microsoft.com/office/drawing/2014/main" xmlns="" id="{038BCEEA-3959-4F3E-BEF0-FFC66265B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1791636</xdr:colOff>
      <xdr:row>0</xdr:row>
      <xdr:rowOff>47625</xdr:rowOff>
    </xdr:to>
    <xdr:pic>
      <xdr:nvPicPr>
        <xdr:cNvPr id="4" name="5 Imagen" descr="Logo_IDPAC.jpg">
          <a:extLst>
            <a:ext uri="{FF2B5EF4-FFF2-40B4-BE49-F238E27FC236}">
              <a16:creationId xmlns:a16="http://schemas.microsoft.com/office/drawing/2014/main" xmlns="" id="{8F0C7458-FDBD-4BAC-8DC9-107B091A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47625"/>
          <a:ext cx="179163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1171188</xdr:colOff>
      <xdr:row>0</xdr:row>
      <xdr:rowOff>228600</xdr:rowOff>
    </xdr:from>
    <xdr:to>
      <xdr:col>1</xdr:col>
      <xdr:colOff>1078465</xdr:colOff>
      <xdr:row>0</xdr:row>
      <xdr:rowOff>1447799</xdr:rowOff>
    </xdr:to>
    <xdr:pic>
      <xdr:nvPicPr>
        <xdr:cNvPr id="5" name="3 Imagen" descr="C:\Users\ANTVADMIN\AppData\Local\Microsoft\Windows\Temporary Internet Files\Content.Word\LOGO_APROBADO ColombiaRGB.JPG">
          <a:extLst>
            <a:ext uri="{FF2B5EF4-FFF2-40B4-BE49-F238E27FC236}">
              <a16:creationId xmlns:a16="http://schemas.microsoft.com/office/drawing/2014/main" xmlns="" id="{50422EC1-9C7D-44F7-84D9-46777AC2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88" y="228600"/>
          <a:ext cx="2383777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5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87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ana.gutierrez/Dropbox/ANTV/Documentos/%5b151207%20-%20Plan%20de%20Acci&#243;n%202016%20ANTV%20-%20AMGG.xlsx%5dListas%20desplegabl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CIOS%20PROM94=100cop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LETIN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MSEG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ntv_worksheet_v4.0%20CNTV%20Scenario%20BROKEN%20LINK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IDPAC-CON-F17%20PLAN%20DE%20COMPRAS%202014%20-%20PROYECTO%20870%20-%20SPP%20Y%20SF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jecucion31May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PlanDeCompras%202014%20con%20SL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%20DE%20COMPRAS%20SG%20-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PAC-CON-F17"/>
      <sheetName val="Formato"/>
      <sheetName val="Ayudas y códigos necesarios"/>
      <sheetName val="Presentacion"/>
      <sheetName val="MetasAsociada"/>
      <sheetName val="PresupuestoInversión"/>
      <sheetName val="Hoja1"/>
      <sheetName val="Hoja2"/>
      <sheetName val="Listas desplegables"/>
      <sheetName val="Ayudas_y_códigos_necesarios1"/>
      <sheetName val="Listas_desplegables1"/>
      <sheetName val="Ayudas_y_códigos_necesarios"/>
      <sheetName val="Listas_desplegables"/>
      <sheetName val="Ayudas_y_códigos_necesarios2"/>
      <sheetName val="Listas_desplegables2"/>
    </sheetNames>
    <sheetDataSet>
      <sheetData sheetId="0" refreshError="1"/>
      <sheetData sheetId="1" refreshError="1"/>
      <sheetData sheetId="2" refreshError="1">
        <row r="11">
          <cell r="A11" t="str">
            <v>LICITACION NACIONAL</v>
          </cell>
        </row>
        <row r="12">
          <cell r="A12" t="str">
            <v>LICITACION INTERNACIONAL</v>
          </cell>
        </row>
        <row r="13">
          <cell r="A13" t="str">
            <v>CONTRATACION DIRECTA</v>
          </cell>
        </row>
        <row r="14">
          <cell r="A14" t="str">
            <v>CONTRATACION DIRECTA CON FORMALIDADES PLENAS</v>
          </cell>
        </row>
        <row r="15">
          <cell r="A15" t="str">
            <v>CONTRATACION DIRECTA SIN FORMALIDADES PLENAS</v>
          </cell>
        </row>
        <row r="16">
          <cell r="A16" t="str">
            <v>SELECCION ABREVIADA</v>
          </cell>
        </row>
        <row r="17">
          <cell r="A17" t="str">
            <v>CONCURSO DE MERITOS</v>
          </cell>
        </row>
        <row r="18">
          <cell r="A18" t="str">
            <v>DERECHO PRIVADO</v>
          </cell>
        </row>
        <row r="19">
          <cell r="A19" t="str">
            <v>LICITACIÓN  PÚBLICA</v>
          </cell>
        </row>
        <row r="20">
          <cell r="A20" t="str">
            <v xml:space="preserve">SELECCIÓN ABREVIADA / ADQUISICIÓN DE BIENES Y SERVICIOS DE CARACTERÍSTICAS TÉCNICAS UNIFORMES Y DE COMÚN UTILIZACIÓN / SUBASTA INVERSA PRESENCIAL </v>
          </cell>
        </row>
        <row r="21">
          <cell r="A21" t="str">
            <v xml:space="preserve">SELECCIÓN ABREVIADA / ADQUISICIÓN DE BIENES Y SERVICIOS DE CARACTERÍSTICAS TÉCNICAS UNIFORMES Y DE COMÚN UTILIZACIÓN / SUBASTA INVERSA ELECTRÓNICA </v>
          </cell>
        </row>
        <row r="22">
          <cell r="A22" t="str">
            <v>SELECCIÓN ABREVIADA / ADQUISICIÓN DE BIENES Y SERVICIOS DE CARACTERÍSTICAS TÉCNICAS UNIFORMES Y DE COMÚN UTILIZACIÓN / ACUERDOS MARCO DE PRECIOS</v>
          </cell>
        </row>
        <row r="23">
          <cell r="A23" t="str">
            <v>SELECCIÓN ABREVIADA / ADQUISICIÓN DE BIENES Y SERVICIOS DE CARACTERÍSTICAS TÉCNICAS UNIFORMES Y DE COMÚN UTILIZACIÓN / BOLSA DE PRODUCTOS</v>
          </cell>
        </row>
        <row r="24">
          <cell r="A24" t="str">
            <v>SELECCIÓN ABREVIADA / MENOR CUANTÍA</v>
          </cell>
        </row>
        <row r="25">
          <cell r="A25" t="str">
            <v>SELECCIÓN ABREVIADA / SERVICIOS DE SALUD</v>
          </cell>
        </row>
        <row r="26">
          <cell r="A26" t="str">
            <v>SELECCIÓN ABREVIADA / LICITACIÓN DECLARADA DESIERTA</v>
          </cell>
        </row>
        <row r="27">
          <cell r="A27" t="str">
            <v>SELECCIÓN ABREVIADA / ENAJENACIÓN DE BIENES DEL ESTADO</v>
          </cell>
        </row>
        <row r="28">
          <cell r="A28" t="str">
            <v>SELECCIÓN ABREVIADA / PRODUCTOS DE ORIGEN O DESTINACIÓN AGROPECUARIO</v>
          </cell>
        </row>
        <row r="29">
          <cell r="A29" t="str">
            <v>SELECCIÓN ABREVIADA / CONTRATOS DE LAS EMPRESAS INDUSTRIALES Y COMERCIALES DEL ESTADO Y DE LAS SOCIEDADES DE ECONOMÍA MIXTA</v>
          </cell>
        </row>
        <row r="30">
          <cell r="A30" t="str">
            <v>SELECCIÓN ABREVIADA / PROGRAMAS DE PROTECCIÓN, DESMOVILIZACIÓN Y REINCORPORACIÓN A LA VIDA CIVIL, DE ATENCIÓN A LA POBLACIÓN DESPLAZADA, DE ATENCIÓN A POBLACIÓN CON ALTO GRADO DE VULNERABILIDAD</v>
          </cell>
        </row>
        <row r="31">
          <cell r="A31" t="str">
            <v>SELECCIÓN ABREVIADA / BIENES Y SERVICIOS PARA LA DEFENSA Y SEGURIDAD NACIONAL</v>
          </cell>
        </row>
        <row r="32">
          <cell r="A32" t="str">
            <v>CONCURSO DE MÉRITOS / CONSULTORES / CONCURSO ABIERTO</v>
          </cell>
        </row>
        <row r="33">
          <cell r="A33" t="str">
            <v>CONCURSO DE MÉRITOS / CONSULTORES / PRECALIFICACIÓN</v>
          </cell>
        </row>
        <row r="34">
          <cell r="A34" t="str">
            <v>CONCURSO DE MÉRITOS / PROYECTOS</v>
          </cell>
        </row>
        <row r="35">
          <cell r="A35" t="str">
            <v>CONTRATACIÓN DIRECTA / URGENCIA MANIFIESTA</v>
          </cell>
        </row>
        <row r="36">
          <cell r="A36" t="str">
            <v>CONTRATACIÓN DIRECTA / EMPRÉSTITOS</v>
          </cell>
        </row>
        <row r="37">
          <cell r="A37" t="str">
            <v>CONTRATACIÓN DIRECTA / INTERADMINISTRATIVOS</v>
          </cell>
        </row>
        <row r="38">
          <cell r="A38" t="str">
            <v>CONTRATACIÓN DIRECTA / BIENES Y SERVICIOS DEL SECTOR DEFENSA Y DAS QUE NECESITEN RESERVA PARA SU ADQUISICIÓN</v>
          </cell>
        </row>
        <row r="39">
          <cell r="A39" t="str">
            <v>CONTRATACIÓN DIRECTA / DESARROLLO DE ACTIVIDADES CIENTÍFICAS Y TECNOLÓGICAS</v>
          </cell>
        </row>
        <row r="40">
          <cell r="A40" t="str">
            <v>CONTRATACIÓN DIRECTA / ENCARGO FIDUCIARIO</v>
          </cell>
        </row>
        <row r="41">
          <cell r="A41" t="str">
            <v>CONTRATACIÓN DIRECTA / NO EXISTA PLURALIDAD DE OFERENTES</v>
          </cell>
        </row>
        <row r="42">
          <cell r="A42" t="str">
            <v>CONTRATACIÓN DIRECTA / SERVICIOS PROFESIONALES Y DE APOYO A LA GESTIÓN</v>
          </cell>
        </row>
        <row r="43">
          <cell r="A43" t="str">
            <v>CONTRATACIÓN DIRECTA / TRABAJOS ARTÍSTICOS</v>
          </cell>
        </row>
        <row r="44">
          <cell r="A44" t="str">
            <v>CONTRATACIÓN DIRECTA / ARRENDAMIENTO DE INMUEBLES</v>
          </cell>
        </row>
        <row r="45">
          <cell r="A45" t="str">
            <v>CONTRATACIÓN DIRECTA / COMPRAVENTA DE INMUEBLES</v>
          </cell>
        </row>
        <row r="46">
          <cell r="A46" t="str">
            <v>MINIMA CUANTIA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>
        <row r="11">
          <cell r="A11" t="str">
            <v>LICITACION NACIONAL</v>
          </cell>
        </row>
      </sheetData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Ayudas y códigos necesarios"/>
      <sheetName val="Presentacion"/>
      <sheetName val="15 de Enero"/>
      <sheetName val="Presupuesto"/>
      <sheetName val="Saludocupacional"/>
      <sheetName val="Bienestareincentivos"/>
      <sheetName val="Capacitacion Interna"/>
      <sheetName val="Seguros Entidad"/>
      <sheetName val="Transporteycomunicaciones"/>
      <sheetName val="Materialesysuministros"/>
      <sheetName val="Impresosypubli"/>
      <sheetName val="Honorariosyremu"/>
      <sheetName val="Gastosdecomp"/>
      <sheetName val="Combustibles  "/>
      <sheetName val="Mantenimiento Entidad"/>
      <sheetName val="2013"/>
      <sheetName val="2012"/>
      <sheetName val="Ayudas_y_códigos_necesarios1"/>
      <sheetName val="15_de_Enero1"/>
      <sheetName val="Capacitacion_Interna1"/>
      <sheetName val="Seguros_Entidad1"/>
      <sheetName val="Combustibles__1"/>
      <sheetName val="Mantenimiento_Entidad1"/>
      <sheetName val="Ayudas_y_códigos_necesarios"/>
      <sheetName val="15_de_Enero"/>
      <sheetName val="Capacitacion_Interna"/>
      <sheetName val="Seguros_Entidad"/>
      <sheetName val="Combustibles__"/>
      <sheetName val="Mantenimiento_Entidad"/>
      <sheetName val="Ayudas_y_códigos_necesarios2"/>
      <sheetName val="15_de_Enero2"/>
      <sheetName val="Capacitacion_Interna2"/>
      <sheetName val="Seguros_Entidad2"/>
      <sheetName val="Combustibles__2"/>
      <sheetName val="Mantenimiento_Entidad2"/>
    </sheetNames>
    <sheetDataSet>
      <sheetData sheetId="0" refreshError="1"/>
      <sheetData sheetId="1">
        <row r="60">
          <cell r="A60" t="str">
            <v>Sueldos Personal de Nomina</v>
          </cell>
        </row>
        <row r="61">
          <cell r="A61" t="str">
            <v>Gastos de Representacion</v>
          </cell>
        </row>
        <row r="62">
          <cell r="A62" t="str">
            <v>Horas Extras, Dominicales, Festivos, Recargo Nocturno y Trabajo Suplementario</v>
          </cell>
        </row>
        <row r="63">
          <cell r="A63" t="str">
            <v>Auxilio de Transporte</v>
          </cell>
        </row>
        <row r="64">
          <cell r="A64" t="str">
            <v>Subsidio de Alimentaciòn</v>
          </cell>
        </row>
        <row r="65">
          <cell r="A65" t="str">
            <v>Bonificación por Servicios Prestados</v>
          </cell>
        </row>
        <row r="66">
          <cell r="A66" t="str">
            <v>Prima Semestral</v>
          </cell>
        </row>
        <row r="67">
          <cell r="A67" t="str">
            <v>Prima de Navidad</v>
          </cell>
        </row>
        <row r="68">
          <cell r="A68" t="str">
            <v>Prima de Vacaciones</v>
          </cell>
        </row>
        <row r="69">
          <cell r="A69" t="str">
            <v>Prima Tecnica</v>
          </cell>
        </row>
        <row r="70">
          <cell r="A70" t="str">
            <v>Prima de Antiguedad</v>
          </cell>
        </row>
        <row r="71">
          <cell r="A71" t="str">
            <v>Prima Secretarial</v>
          </cell>
        </row>
        <row r="72">
          <cell r="A72" t="str">
            <v>Vacaciones en dinero</v>
          </cell>
        </row>
        <row r="73">
          <cell r="A73" t="str">
            <v>Partida de Incremento Salarial</v>
          </cell>
        </row>
        <row r="74">
          <cell r="A74" t="str">
            <v>Bonificaciòn Especial de Recreación</v>
          </cell>
        </row>
        <row r="75">
          <cell r="A75" t="str">
            <v>Reconocimiento por Permanencia en el Servicio Pùblico</v>
          </cell>
        </row>
        <row r="76">
          <cell r="A76" t="str">
            <v>Honorarios Entidad</v>
          </cell>
        </row>
        <row r="77">
          <cell r="A77" t="str">
            <v>Remuneraciòn Servicios Tecnicos</v>
          </cell>
        </row>
        <row r="78">
          <cell r="A78" t="str">
            <v>Otros Gastos de Personal</v>
          </cell>
        </row>
        <row r="79">
          <cell r="A79" t="str">
            <v>Cesantias Fondos Privados</v>
          </cell>
        </row>
        <row r="80">
          <cell r="A80" t="str">
            <v>Pensiones Fondos Privados</v>
          </cell>
        </row>
        <row r="81">
          <cell r="A81" t="str">
            <v>Salud EPS Privadas</v>
          </cell>
        </row>
        <row r="82">
          <cell r="A82" t="str">
            <v>Riesgos Profesionales Sector Privado</v>
          </cell>
        </row>
        <row r="83">
          <cell r="A83" t="str">
            <v>Caja de Compensación</v>
          </cell>
        </row>
        <row r="84">
          <cell r="A84" t="str">
            <v>Cesantìas Fondos Publicos</v>
          </cell>
        </row>
        <row r="85">
          <cell r="A85" t="str">
            <v>Pensiones Fondos Publicos</v>
          </cell>
        </row>
        <row r="86">
          <cell r="A86" t="str">
            <v>Salud EPS Pùblicas</v>
          </cell>
        </row>
        <row r="87">
          <cell r="A87" t="str">
            <v>Riesgos Profesionales Sector Público</v>
          </cell>
        </row>
        <row r="88">
          <cell r="A88" t="str">
            <v>ICBF</v>
          </cell>
        </row>
        <row r="89">
          <cell r="A89" t="str">
            <v>SENA</v>
          </cell>
        </row>
        <row r="90">
          <cell r="A90" t="str">
            <v>Comisiones</v>
          </cell>
        </row>
        <row r="91">
          <cell r="A91" t="str">
            <v>Dotaciòn</v>
          </cell>
        </row>
        <row r="92">
          <cell r="A92" t="str">
            <v>Gastos de Computador</v>
          </cell>
        </row>
        <row r="93">
          <cell r="A93" t="str">
            <v>Combustibles, Lubricantes y Llantas</v>
          </cell>
        </row>
        <row r="94">
          <cell r="A94" t="str">
            <v>Materiales y Suministros</v>
          </cell>
        </row>
        <row r="95">
          <cell r="A95" t="str">
            <v>Viaticos y Gastos de Viaje</v>
          </cell>
        </row>
        <row r="96">
          <cell r="A96" t="str">
            <v>Gastos de Transporte y Comunicaciòn</v>
          </cell>
        </row>
        <row r="97">
          <cell r="A97" t="str">
            <v>Impresos y  Publicaciones</v>
          </cell>
        </row>
        <row r="98">
          <cell r="A98" t="str">
            <v>Mantenimiento Entidad</v>
          </cell>
        </row>
        <row r="99">
          <cell r="A99" t="str">
            <v>Seguros Entidad</v>
          </cell>
        </row>
        <row r="100">
          <cell r="A100" t="str">
            <v>Energìa</v>
          </cell>
        </row>
        <row r="101">
          <cell r="A101" t="str">
            <v>Acueducto y Alcantarillado</v>
          </cell>
        </row>
        <row r="102">
          <cell r="A102" t="str">
            <v>Aseo</v>
          </cell>
        </row>
        <row r="103">
          <cell r="A103" t="str">
            <v>Telèfono</v>
          </cell>
        </row>
        <row r="104">
          <cell r="A104" t="str">
            <v>Capacitaciòn Interna</v>
          </cell>
        </row>
        <row r="105">
          <cell r="A105" t="str">
            <v>Bienestar e Incentivos</v>
          </cell>
        </row>
        <row r="106">
          <cell r="A106" t="str">
            <v>Promociòn Institucional</v>
          </cell>
        </row>
        <row r="107">
          <cell r="A107" t="str">
            <v>Salud Ocupacional</v>
          </cell>
        </row>
        <row r="108">
          <cell r="A108" t="str">
            <v>Otras Setencias</v>
          </cell>
        </row>
        <row r="109">
          <cell r="A109" t="str">
            <v>Impuestos, Tasas, Contribuciones, Derechos y Multas</v>
          </cell>
        </row>
        <row r="110">
          <cell r="A110" t="str">
            <v>Honorarios Entidad</v>
          </cell>
        </row>
        <row r="111">
          <cell r="A111" t="str">
            <v>Remuneraciòn Servicios Tecnicos</v>
          </cell>
        </row>
        <row r="112">
          <cell r="A112" t="str">
            <v>Dotaciòn</v>
          </cell>
        </row>
        <row r="113">
          <cell r="A113" t="str">
            <v>Gastos de Computador</v>
          </cell>
        </row>
        <row r="114">
          <cell r="A114" t="str">
            <v>Combustibles, Lubricantes y Llantas</v>
          </cell>
        </row>
        <row r="115">
          <cell r="A115" t="str">
            <v>Materiales y Suministros</v>
          </cell>
        </row>
        <row r="116">
          <cell r="A116" t="str">
            <v>Viaticos y Gastos de Viaje</v>
          </cell>
        </row>
        <row r="117">
          <cell r="A117" t="str">
            <v>Gastos de Transporte y Comunicación</v>
          </cell>
        </row>
        <row r="118">
          <cell r="A118" t="str">
            <v>Impresos y  Publicaciones</v>
          </cell>
        </row>
        <row r="119">
          <cell r="A119" t="str">
            <v>Mantenimiento Entidad</v>
          </cell>
        </row>
        <row r="120">
          <cell r="A120" t="str">
            <v>Salud Ocupacional</v>
          </cell>
        </row>
        <row r="121">
          <cell r="A121" t="str">
            <v>Seguros Entidad</v>
          </cell>
        </row>
        <row r="122">
          <cell r="A122" t="str">
            <v>Capacitaciòn Interna</v>
          </cell>
        </row>
        <row r="123">
          <cell r="A123" t="str">
            <v>Bienestar e Incentivos</v>
          </cell>
        </row>
        <row r="124">
          <cell r="A124" t="str">
            <v>Promocion Institucional</v>
          </cell>
        </row>
        <row r="125">
          <cell r="A125" t="str">
            <v>Salud Ocupacional</v>
          </cell>
        </row>
        <row r="126">
          <cell r="A126" t="str">
            <v>Revitalización de la organización comunal</v>
          </cell>
        </row>
        <row r="127">
          <cell r="A127" t="str">
            <v>Gestión estrategíca y fortalecimiento institucional</v>
          </cell>
        </row>
        <row r="128">
          <cell r="A128" t="str">
            <v>Comunicación pública para la movilización</v>
          </cell>
        </row>
        <row r="129">
          <cell r="A129" t="str">
            <v>Bogota una casa de igualdad de oportunidades</v>
          </cell>
        </row>
        <row r="130">
          <cell r="A130" t="str">
            <v>Planeación y presupuestacion particpactiva</v>
          </cell>
        </row>
        <row r="131">
          <cell r="A131" t="str">
            <v>Planeación y presupuestacion particpactiva</v>
          </cell>
        </row>
        <row r="132">
          <cell r="A132" t="str">
            <v>Planeación y presupuestacion particpactiva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0">
          <cell r="A60" t="str">
            <v>Sueldos Personal de Nomina</v>
          </cell>
        </row>
      </sheetData>
      <sheetData sheetId="19"/>
      <sheetData sheetId="20"/>
      <sheetData sheetId="21"/>
      <sheetData sheetId="22"/>
      <sheetData sheetId="23"/>
      <sheetData sheetId="24">
        <row r="60">
          <cell r="A60" t="str">
            <v>Sueldos Personal de Nomina</v>
          </cell>
        </row>
      </sheetData>
      <sheetData sheetId="25"/>
      <sheetData sheetId="26"/>
      <sheetData sheetId="27"/>
      <sheetData sheetId="28"/>
      <sheetData sheetId="29"/>
      <sheetData sheetId="30">
        <row r="60">
          <cell r="A60" t="str">
            <v>Sueldos Personal de Nomina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as desplegables]\Users\ana.gutierrez\Dropbox\A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>
            <v>0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Output"/>
      <sheetName val="Nominal Waterfall"/>
      <sheetName val="All Media Nominal"/>
      <sheetName val="Output Real CoP"/>
      <sheetName val="Real Waterfall"/>
      <sheetName val="Advertising Model"/>
      <sheetName val="Display"/>
      <sheetName val="case study market data"/>
      <sheetName val="Other Medias"/>
      <sheetName val="Share Model"/>
      <sheetName val="case study share data"/>
      <sheetName val="Columbia Forecast"/>
      <sheetName val="IMF-WEO Colombia"/>
      <sheetName val="IMF - WEO"/>
      <sheetName val="Columbia baseline"/>
      <sheetName val="3rd network model"/>
      <sheetName val="Bulgaria"/>
      <sheetName val="Croatia"/>
      <sheetName val="Slovakia"/>
      <sheetName val="Ukraine"/>
      <sheetName val="IMF - Transposed"/>
    </sheetNames>
    <sheetDataSet>
      <sheetData sheetId="0">
        <row r="23">
          <cell r="L23" t="b">
            <v>1</v>
          </cell>
        </row>
        <row r="24">
          <cell r="L24">
            <v>0</v>
          </cell>
        </row>
        <row r="30">
          <cell r="O30" t="b">
            <v>1</v>
          </cell>
        </row>
        <row r="59">
          <cell r="G59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>
        <row r="125">
          <cell r="C125">
            <v>0.1</v>
          </cell>
        </row>
      </sheetData>
      <sheetData sheetId="10">
        <row r="39">
          <cell r="K39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DPAC-CON-F17"/>
      <sheetName val="Formato"/>
      <sheetName val="Ayudas y códigos necesarios"/>
      <sheetName val="MetasAsociada"/>
      <sheetName val="PresupuestoInversión"/>
      <sheetName val="Hoja1"/>
      <sheetName val="Hoja2"/>
      <sheetName val="Ayudas_y_códigos_necesarios"/>
    </sheetNames>
    <sheetDataSet>
      <sheetData sheetId="0" refreshError="1"/>
      <sheetData sheetId="1" refreshError="1"/>
      <sheetData sheetId="2">
        <row r="60">
          <cell r="A60" t="str">
            <v>Sueldos Personal de Nomina</v>
          </cell>
        </row>
        <row r="61">
          <cell r="A61" t="str">
            <v>Gastos de Representacion</v>
          </cell>
        </row>
        <row r="62">
          <cell r="A62" t="str">
            <v>Horas Extras, Dominicales, Festivos, Recargo Nocturno y Trabajo Suplementario</v>
          </cell>
        </row>
        <row r="63">
          <cell r="A63" t="str">
            <v>Auxilio de Transporte</v>
          </cell>
        </row>
        <row r="64">
          <cell r="A64" t="str">
            <v>Subsidio de Alimentaciòn</v>
          </cell>
        </row>
        <row r="65">
          <cell r="A65" t="str">
            <v>Bonificación por Servicios Prestados</v>
          </cell>
        </row>
        <row r="66">
          <cell r="A66" t="str">
            <v>Prima Semestral</v>
          </cell>
        </row>
        <row r="67">
          <cell r="A67" t="str">
            <v>Prima de Navidad</v>
          </cell>
        </row>
        <row r="68">
          <cell r="A68" t="str">
            <v>Prima de Vacaciones</v>
          </cell>
        </row>
        <row r="69">
          <cell r="A69" t="str">
            <v>Prima Tecnica</v>
          </cell>
        </row>
        <row r="70">
          <cell r="A70" t="str">
            <v>Prima de Antiguedad</v>
          </cell>
        </row>
        <row r="71">
          <cell r="A71" t="str">
            <v>Prima Secretarial</v>
          </cell>
        </row>
        <row r="72">
          <cell r="A72" t="str">
            <v>Vacaciones en dinero</v>
          </cell>
        </row>
        <row r="73">
          <cell r="A73" t="str">
            <v>Partida de Incremento Salarial</v>
          </cell>
        </row>
        <row r="74">
          <cell r="A74" t="str">
            <v>Bonificaciòn Especial de Recreación</v>
          </cell>
        </row>
        <row r="75">
          <cell r="A75" t="str">
            <v>Reconocimiento por Permanencia en el Servicio Pùblico</v>
          </cell>
        </row>
        <row r="76">
          <cell r="A76" t="str">
            <v>Honorarios Entidad</v>
          </cell>
        </row>
        <row r="77">
          <cell r="A77" t="str">
            <v>Remuneraciòn Servicios Tecnicos</v>
          </cell>
        </row>
        <row r="78">
          <cell r="A78" t="str">
            <v>Otros Gastos de Personal</v>
          </cell>
        </row>
        <row r="79">
          <cell r="A79" t="str">
            <v>Cesantias Fondos Privados</v>
          </cell>
        </row>
        <row r="80">
          <cell r="A80" t="str">
            <v>Pensiones Fondos Privados</v>
          </cell>
        </row>
        <row r="81">
          <cell r="A81" t="str">
            <v>Salud EPS Privadas</v>
          </cell>
        </row>
        <row r="82">
          <cell r="A82" t="str">
            <v>Riesgos Profesionales Sector Privado</v>
          </cell>
        </row>
        <row r="83">
          <cell r="A83" t="str">
            <v>Caja de Compensación</v>
          </cell>
        </row>
        <row r="84">
          <cell r="A84" t="str">
            <v>Cesantìas Fondos Publicos</v>
          </cell>
        </row>
        <row r="85">
          <cell r="A85" t="str">
            <v>Pensiones Fondos Publicos</v>
          </cell>
        </row>
        <row r="86">
          <cell r="A86" t="str">
            <v>Salud EPS Pùblicas</v>
          </cell>
        </row>
        <row r="87">
          <cell r="A87" t="str">
            <v>Riesgos Profesionales Sector Público</v>
          </cell>
        </row>
        <row r="88">
          <cell r="A88" t="str">
            <v>ICBF</v>
          </cell>
        </row>
        <row r="89">
          <cell r="A89" t="str">
            <v>SENA</v>
          </cell>
        </row>
        <row r="90">
          <cell r="A90" t="str">
            <v>Comisiones</v>
          </cell>
        </row>
        <row r="91">
          <cell r="A91" t="str">
            <v>Dotaciòn</v>
          </cell>
        </row>
        <row r="92">
          <cell r="A92" t="str">
            <v>Gastos de Computador</v>
          </cell>
        </row>
        <row r="93">
          <cell r="A93" t="str">
            <v>Combustibles, Lubricantes y Llantas</v>
          </cell>
        </row>
        <row r="94">
          <cell r="A94" t="str">
            <v>Materiales y Suministros</v>
          </cell>
        </row>
        <row r="95">
          <cell r="A95" t="str">
            <v>Viaticos y Gastos de Viaje</v>
          </cell>
        </row>
        <row r="96">
          <cell r="A96" t="str">
            <v>Gastos de Transporte y Comunicaciòn</v>
          </cell>
        </row>
        <row r="97">
          <cell r="A97" t="str">
            <v>Impresos y  Publicaciones</v>
          </cell>
        </row>
        <row r="98">
          <cell r="A98" t="str">
            <v>Mantenimiento Entidad</v>
          </cell>
        </row>
        <row r="99">
          <cell r="A99" t="str">
            <v>Seguros Entidad</v>
          </cell>
        </row>
        <row r="100">
          <cell r="A100" t="str">
            <v>Energìa</v>
          </cell>
        </row>
        <row r="101">
          <cell r="A101" t="str">
            <v>Acueducto y Alcantarillado</v>
          </cell>
        </row>
        <row r="102">
          <cell r="A102" t="str">
            <v>Aseo</v>
          </cell>
        </row>
        <row r="103">
          <cell r="A103" t="str">
            <v>Telèfono</v>
          </cell>
        </row>
        <row r="104">
          <cell r="A104" t="str">
            <v>Capacitaciòn Interna</v>
          </cell>
        </row>
        <row r="105">
          <cell r="A105" t="str">
            <v>Bienestar e Incentivos</v>
          </cell>
        </row>
        <row r="106">
          <cell r="A106" t="str">
            <v>Promociòn Institucional</v>
          </cell>
        </row>
        <row r="107">
          <cell r="A107" t="str">
            <v>Salud Ocupacional</v>
          </cell>
        </row>
        <row r="108">
          <cell r="A108" t="str">
            <v>Otras Setencias</v>
          </cell>
        </row>
        <row r="109">
          <cell r="A109" t="str">
            <v>Impuestos, Tasas, Contribuciones, Derechos y Multas</v>
          </cell>
        </row>
        <row r="110">
          <cell r="A110" t="str">
            <v>Honorarios Entidad</v>
          </cell>
        </row>
        <row r="111">
          <cell r="A111" t="str">
            <v>Remuneraciòn Servicios Tecnicos</v>
          </cell>
        </row>
        <row r="112">
          <cell r="A112" t="str">
            <v>Dotaciòn</v>
          </cell>
        </row>
        <row r="113">
          <cell r="A113" t="str">
            <v>Gastos de Computador</v>
          </cell>
        </row>
        <row r="114">
          <cell r="A114" t="str">
            <v>Combustibles, Lubricantes y Llantas</v>
          </cell>
        </row>
        <row r="115">
          <cell r="A115" t="str">
            <v>Materiales y Suministros</v>
          </cell>
        </row>
        <row r="116">
          <cell r="A116" t="str">
            <v>Viaticos y Gastos de Viaje</v>
          </cell>
        </row>
        <row r="117">
          <cell r="A117" t="str">
            <v>Gastos de Transporte y Comunicación</v>
          </cell>
        </row>
        <row r="118">
          <cell r="A118" t="str">
            <v>Impresos y  Publicaciones</v>
          </cell>
        </row>
        <row r="119">
          <cell r="A119" t="str">
            <v>Mantenimiento Entidad</v>
          </cell>
        </row>
        <row r="120">
          <cell r="A120" t="str">
            <v>Salud Ocupacional</v>
          </cell>
        </row>
        <row r="121">
          <cell r="A121" t="str">
            <v>Seguros Entidad</v>
          </cell>
        </row>
        <row r="122">
          <cell r="A122" t="str">
            <v>Capacitaciòn Interna</v>
          </cell>
        </row>
        <row r="123">
          <cell r="A123" t="str">
            <v>Bienestar e Incentivos</v>
          </cell>
        </row>
        <row r="124">
          <cell r="A124" t="str">
            <v>Promocion Institucional</v>
          </cell>
        </row>
        <row r="125">
          <cell r="A125" t="str">
            <v>Salud Ocupacional</v>
          </cell>
        </row>
        <row r="126">
          <cell r="A126" t="str">
            <v>Revitalización de la organización comunal</v>
          </cell>
        </row>
        <row r="127">
          <cell r="A127" t="str">
            <v>Gestión estrategíca y fortalecimiento institucional</v>
          </cell>
        </row>
        <row r="128">
          <cell r="A128" t="str">
            <v>Comunicación pública para la movilización</v>
          </cell>
        </row>
        <row r="129">
          <cell r="A129" t="str">
            <v>Bogota una casa de igualdad de oportunidades</v>
          </cell>
        </row>
        <row r="130">
          <cell r="A130" t="str">
            <v>Planeación y presupuestacion particpactiva</v>
          </cell>
        </row>
        <row r="131">
          <cell r="A131" t="str">
            <v>Planeación y presupuestacion particpactiva</v>
          </cell>
        </row>
        <row r="132">
          <cell r="A132" t="str">
            <v>Planeación y presupuestacion particpactiva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60">
          <cell r="A60" t="str">
            <v>Sueldos Personal de Nomina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Metas"/>
      <sheetName val="Productos"/>
      <sheetName val="Hoja1"/>
      <sheetName val="Grados"/>
      <sheetName val="Informacio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Plan de compras"/>
      <sheetName val="Formato"/>
      <sheetName val="Plan_de_compras1"/>
      <sheetName val="Plan_de_compras"/>
      <sheetName val="Plan_de_compras2"/>
    </sheetNames>
    <sheetDataSet>
      <sheetData sheetId="0">
        <row r="34">
          <cell r="A34" t="str">
            <v>enero</v>
          </cell>
        </row>
        <row r="35">
          <cell r="A35" t="str">
            <v>febrero</v>
          </cell>
        </row>
        <row r="36">
          <cell r="A36" t="str">
            <v>marzo</v>
          </cell>
        </row>
        <row r="37">
          <cell r="A37" t="str">
            <v>abril</v>
          </cell>
        </row>
        <row r="38">
          <cell r="A38" t="str">
            <v>mayo</v>
          </cell>
        </row>
        <row r="39">
          <cell r="A39" t="str">
            <v>junio</v>
          </cell>
        </row>
        <row r="40">
          <cell r="A40" t="str">
            <v>julio</v>
          </cell>
        </row>
        <row r="41">
          <cell r="A41" t="str">
            <v>agosto</v>
          </cell>
        </row>
        <row r="42">
          <cell r="A42" t="str">
            <v>septiembre</v>
          </cell>
        </row>
        <row r="43">
          <cell r="A43" t="str">
            <v>octubre</v>
          </cell>
        </row>
        <row r="44">
          <cell r="A44" t="str">
            <v>noviembre</v>
          </cell>
        </row>
        <row r="45">
          <cell r="A45" t="str">
            <v>diciembre</v>
          </cell>
        </row>
        <row r="46">
          <cell r="A46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DPAC-CON-F17"/>
      <sheetName val="Formato"/>
      <sheetName val="Ayudas y códigos necesarios"/>
      <sheetName val="Hoja1"/>
      <sheetName val="Hoja2"/>
    </sheetNames>
    <sheetDataSet>
      <sheetData sheetId="0" refreshError="1"/>
      <sheetData sheetId="1" refreshError="1"/>
      <sheetData sheetId="2" refreshError="1">
        <row r="11">
          <cell r="A11" t="str">
            <v>LICITACION NACIONAL</v>
          </cell>
        </row>
        <row r="12">
          <cell r="A12" t="str">
            <v>LICITACION INTERNACIONAL</v>
          </cell>
        </row>
        <row r="13">
          <cell r="A13" t="str">
            <v>CONTRATACION DIRECTA</v>
          </cell>
        </row>
        <row r="14">
          <cell r="A14" t="str">
            <v>CONTRATACION DIRECTA CON FORMALIDADES PLENAS</v>
          </cell>
        </row>
        <row r="15">
          <cell r="A15" t="str">
            <v>CONTRATACION DIRECTA SIN FORMALIDADES PLENAS</v>
          </cell>
        </row>
        <row r="16">
          <cell r="A16" t="str">
            <v>SELECCION ABREVIADA</v>
          </cell>
        </row>
        <row r="17">
          <cell r="A17" t="str">
            <v>CONCURSO DE MERITOS</v>
          </cell>
        </row>
        <row r="18">
          <cell r="A18" t="str">
            <v>DERECHO PRIVADO</v>
          </cell>
        </row>
        <row r="19">
          <cell r="A19" t="str">
            <v>LICITACIÓN  PÚBLICA</v>
          </cell>
        </row>
        <row r="20">
          <cell r="A20" t="str">
            <v xml:space="preserve">SELECCIÓN ABREVIADA / ADQUISICIÓN DE BIENES Y SERVICIOS DE CARACTERÍSTICAS TÉCNICAS UNIFORMES Y DE COMÚN UTILIZACIÓN / SUBASTA INVERSA PRESENCIAL </v>
          </cell>
        </row>
        <row r="21">
          <cell r="A21" t="str">
            <v xml:space="preserve">SELECCIÓN ABREVIADA / ADQUISICIÓN DE BIENES Y SERVICIOS DE CARACTERÍSTICAS TÉCNICAS UNIFORMES Y DE COMÚN UTILIZACIÓN / SUBASTA INVERSA ELECTRÓNICA </v>
          </cell>
        </row>
        <row r="22">
          <cell r="A22" t="str">
            <v>SELECCIÓN ABREVIADA / ADQUISICIÓN DE BIENES Y SERVICIOS DE CARACTERÍSTICAS TÉCNICAS UNIFORMES Y DE COMÚN UTILIZACIÓN / ACUERDOS MARCO DE PRECIOS</v>
          </cell>
        </row>
        <row r="23">
          <cell r="A23" t="str">
            <v>SELECCIÓN ABREVIADA / ADQUISICIÓN DE BIENES Y SERVICIOS DE CARACTERÍSTICAS TÉCNICAS UNIFORMES Y DE COMÚN UTILIZACIÓN / BOLSA DE PRODUCTOS</v>
          </cell>
        </row>
        <row r="24">
          <cell r="A24" t="str">
            <v>SELECCIÓN ABREVIADA / MENOR CUANTÍA</v>
          </cell>
        </row>
        <row r="25">
          <cell r="A25" t="str">
            <v>SELECCIÓN ABREVIADA / SERVICIOS DE SALUD</v>
          </cell>
        </row>
        <row r="26">
          <cell r="A26" t="str">
            <v>SELECCIÓN ABREVIADA / LICITACIÓN DECLARADA DESIERTA</v>
          </cell>
        </row>
        <row r="27">
          <cell r="A27" t="str">
            <v>SELECCIÓN ABREVIADA / ENAJENACIÓN DE BIENES DEL ESTADO</v>
          </cell>
        </row>
        <row r="28">
          <cell r="A28" t="str">
            <v>SELECCIÓN ABREVIADA / PRODUCTOS DE ORIGEN O DESTINACIÓN AGROPECUARIO</v>
          </cell>
        </row>
        <row r="29">
          <cell r="A29" t="str">
            <v>SELECCIÓN ABREVIADA / CONTRATOS DE LAS EMPRESAS INDUSTRIALES Y COMERCIALES DEL ESTADO Y DE LAS SOCIEDADES DE ECONOMÍA MIXTA</v>
          </cell>
        </row>
        <row r="30">
          <cell r="A30" t="str">
            <v>SELECCIÓN ABREVIADA / PROGRAMAS DE PROTECCIÓN, DESMOVILIZACIÓN Y REINCORPORACIÓN A LA VIDA CIVIL, DE ATENCIÓN A LA POBLACIÓN DESPLAZADA, DE ATENCIÓN A POBLACIÓN CON ALTO GRADO DE VULNERABILIDAD</v>
          </cell>
        </row>
        <row r="31">
          <cell r="A31" t="str">
            <v>SELECCIÓN ABREVIADA / BIENES Y SERVICIOS PARA LA DEFENSA Y SEGURIDAD NACIONAL</v>
          </cell>
        </row>
        <row r="32">
          <cell r="A32" t="str">
            <v>CONCURSO DE MÉRITOS / CONSULTORES / CONCURSO ABIERTO</v>
          </cell>
        </row>
        <row r="33">
          <cell r="A33" t="str">
            <v>CONCURSO DE MÉRITOS / CONSULTORES / PRECALIFICACIÓN</v>
          </cell>
        </row>
        <row r="34">
          <cell r="A34" t="str">
            <v>CONCURSO DE MÉRITOS / PROYECTOS</v>
          </cell>
        </row>
        <row r="35">
          <cell r="A35" t="str">
            <v>CONTRATACIÓN DIRECTA / URGENCIA MANIFIESTA</v>
          </cell>
        </row>
        <row r="36">
          <cell r="A36" t="str">
            <v>CONTRATACIÓN DIRECTA / EMPRÉSTITOS</v>
          </cell>
        </row>
        <row r="37">
          <cell r="A37" t="str">
            <v>CONTRATACIÓN DIRECTA / INTERADMINISTRATIVOS</v>
          </cell>
        </row>
        <row r="38">
          <cell r="A38" t="str">
            <v>CONTRATACIÓN DIRECTA / BIENES Y SERVICIOS DEL SECTOR DEFENSA Y DAS QUE NECESITEN RESERVA PARA SU ADQUISICIÓN</v>
          </cell>
        </row>
        <row r="39">
          <cell r="A39" t="str">
            <v>CONTRATACIÓN DIRECTA / DESARROLLO DE ACTIVIDADES CIENTÍFICAS Y TECNOLÓGICAS</v>
          </cell>
        </row>
        <row r="40">
          <cell r="A40" t="str">
            <v>CONTRATACIÓN DIRECTA / ENCARGO FIDUCIARIO</v>
          </cell>
        </row>
        <row r="41">
          <cell r="A41" t="str">
            <v>CONTRATACIÓN DIRECTA / NO EXISTA PLURALIDAD DE OFERENTES</v>
          </cell>
        </row>
        <row r="42">
          <cell r="A42" t="str">
            <v>CONTRATACIÓN DIRECTA / SERVICIOS PROFESIONALES Y DE APOYO A LA GESTIÓN</v>
          </cell>
        </row>
        <row r="43">
          <cell r="A43" t="str">
            <v>CONTRATACIÓN DIRECTA / TRABAJOS ARTÍSTICOS</v>
          </cell>
        </row>
        <row r="44">
          <cell r="A44" t="str">
            <v>CONTRATACIÓN DIRECTA / ARRENDAMIENTO DE INMUEBLES</v>
          </cell>
        </row>
        <row r="45">
          <cell r="A45" t="str">
            <v>CONTRATACIÓN DIRECTA / COMPRAVENTA DE INMUEBLES</v>
          </cell>
        </row>
        <row r="46">
          <cell r="A46" t="str">
            <v>MINIMA CUANTIA</v>
          </cell>
        </row>
        <row r="60">
          <cell r="A60" t="str">
            <v>Sueldos Personal de Nomina</v>
          </cell>
        </row>
        <row r="61">
          <cell r="A61" t="str">
            <v>Gastos de Representacion</v>
          </cell>
        </row>
        <row r="62">
          <cell r="A62" t="str">
            <v>Horas Extras, Dominicales, Festivos, Recargo Nocturno y Trabajo Suplementario</v>
          </cell>
        </row>
        <row r="63">
          <cell r="A63" t="str">
            <v>Auxilio de Transporte</v>
          </cell>
        </row>
        <row r="64">
          <cell r="A64" t="str">
            <v>Subsidio de Alimentaciòn</v>
          </cell>
        </row>
        <row r="65">
          <cell r="A65" t="str">
            <v>Bonificación por Servicios Prestados</v>
          </cell>
        </row>
        <row r="66">
          <cell r="A66" t="str">
            <v>Prima Semestral</v>
          </cell>
        </row>
        <row r="67">
          <cell r="A67" t="str">
            <v>Prima de Navidad</v>
          </cell>
        </row>
        <row r="68">
          <cell r="A68" t="str">
            <v>Prima de Vacaciones</v>
          </cell>
        </row>
        <row r="69">
          <cell r="A69" t="str">
            <v>Prima Tecnica</v>
          </cell>
        </row>
        <row r="70">
          <cell r="A70" t="str">
            <v>Prima de Antiguedad</v>
          </cell>
        </row>
        <row r="71">
          <cell r="A71" t="str">
            <v>Prima Secretarial</v>
          </cell>
        </row>
        <row r="72">
          <cell r="A72" t="str">
            <v>Vacaciones en dinero</v>
          </cell>
        </row>
        <row r="73">
          <cell r="A73" t="str">
            <v>Partida de Incremento Salarial</v>
          </cell>
        </row>
        <row r="74">
          <cell r="A74" t="str">
            <v>Bonificaciòn Especial de Recreación</v>
          </cell>
        </row>
        <row r="75">
          <cell r="A75" t="str">
            <v>Reconocimiento por Permanencia en el Servicio Pùblico</v>
          </cell>
        </row>
        <row r="76">
          <cell r="A76" t="str">
            <v>Honorarios Entidad</v>
          </cell>
        </row>
        <row r="77">
          <cell r="A77" t="str">
            <v>Remuneraciòn Servicios Tecnicos</v>
          </cell>
        </row>
        <row r="78">
          <cell r="A78" t="str">
            <v>Otros Gastos de Personal</v>
          </cell>
        </row>
        <row r="79">
          <cell r="A79" t="str">
            <v>Cesantias Fondos Privados</v>
          </cell>
        </row>
        <row r="80">
          <cell r="A80" t="str">
            <v>Pensiones Fondos Privados</v>
          </cell>
        </row>
        <row r="81">
          <cell r="A81" t="str">
            <v>Salud EPS Privadas</v>
          </cell>
        </row>
        <row r="82">
          <cell r="A82" t="str">
            <v>Riesgos Profesionales Sector Privado</v>
          </cell>
        </row>
        <row r="83">
          <cell r="A83" t="str">
            <v>Caja de Compensación</v>
          </cell>
        </row>
        <row r="84">
          <cell r="A84" t="str">
            <v>Cesantìas Fondos Publicos</v>
          </cell>
        </row>
        <row r="85">
          <cell r="A85" t="str">
            <v>Pensiones Fondos Publicos</v>
          </cell>
        </row>
        <row r="86">
          <cell r="A86" t="str">
            <v>Salud EPS Pùblicas</v>
          </cell>
        </row>
        <row r="87">
          <cell r="A87" t="str">
            <v>Riesgos Profesionales Sector Público</v>
          </cell>
        </row>
        <row r="88">
          <cell r="A88" t="str">
            <v>ICBF</v>
          </cell>
        </row>
        <row r="89">
          <cell r="A89" t="str">
            <v>SENA</v>
          </cell>
        </row>
        <row r="90">
          <cell r="A90" t="str">
            <v>Comisiones</v>
          </cell>
        </row>
        <row r="91">
          <cell r="A91" t="str">
            <v>Dotaciòn</v>
          </cell>
        </row>
        <row r="92">
          <cell r="A92" t="str">
            <v>Gastos de Computador</v>
          </cell>
        </row>
        <row r="93">
          <cell r="A93" t="str">
            <v>Combustibles, Lubricantes y Llantas</v>
          </cell>
        </row>
        <row r="94">
          <cell r="A94" t="str">
            <v>Materiales y Suministros</v>
          </cell>
        </row>
        <row r="95">
          <cell r="A95" t="str">
            <v>Viaticos y Gastos de Viaje</v>
          </cell>
        </row>
        <row r="96">
          <cell r="A96" t="str">
            <v>Gastos de Transporte y Comunicaciòn</v>
          </cell>
        </row>
        <row r="97">
          <cell r="A97" t="str">
            <v>Impresos y  Publicaciones</v>
          </cell>
        </row>
        <row r="98">
          <cell r="A98" t="str">
            <v>Mantenimiento Entidad</v>
          </cell>
        </row>
        <row r="99">
          <cell r="A99" t="str">
            <v>Seguros Entidad</v>
          </cell>
        </row>
        <row r="100">
          <cell r="A100" t="str">
            <v>Energìa</v>
          </cell>
        </row>
        <row r="101">
          <cell r="A101" t="str">
            <v>Acueducto y Alcantarillado</v>
          </cell>
        </row>
        <row r="102">
          <cell r="A102" t="str">
            <v>Aseo</v>
          </cell>
        </row>
        <row r="103">
          <cell r="A103" t="str">
            <v>Telèfono</v>
          </cell>
        </row>
        <row r="104">
          <cell r="A104" t="str">
            <v>Capacitaciòn Interna</v>
          </cell>
        </row>
        <row r="105">
          <cell r="A105" t="str">
            <v>Bienestar e Incentivos</v>
          </cell>
        </row>
        <row r="106">
          <cell r="A106" t="str">
            <v>Promociòn Institucional</v>
          </cell>
        </row>
        <row r="107">
          <cell r="A107" t="str">
            <v>Salud Ocupacional</v>
          </cell>
        </row>
        <row r="108">
          <cell r="A108" t="str">
            <v>Otras Setencias</v>
          </cell>
        </row>
        <row r="109">
          <cell r="A109" t="str">
            <v>Impuestos, Tasas, Contribuciones, Derechos y Multas</v>
          </cell>
        </row>
        <row r="110">
          <cell r="A110" t="str">
            <v>Honorarios Entidad</v>
          </cell>
        </row>
        <row r="111">
          <cell r="A111" t="str">
            <v>Remuneraciòn Servicios Tecnicos</v>
          </cell>
        </row>
        <row r="112">
          <cell r="A112" t="str">
            <v>Dotaciòn</v>
          </cell>
        </row>
        <row r="113">
          <cell r="A113" t="str">
            <v>Gastos de Computador</v>
          </cell>
        </row>
        <row r="114">
          <cell r="A114" t="str">
            <v>Combustibles, Lubricantes y Llantas</v>
          </cell>
        </row>
        <row r="115">
          <cell r="A115" t="str">
            <v>Materiales y Suministros</v>
          </cell>
        </row>
        <row r="116">
          <cell r="A116" t="str">
            <v>Viaticos y Gastos de Viaje</v>
          </cell>
        </row>
        <row r="117">
          <cell r="A117" t="str">
            <v>Gastos de Transporte y Comunicación</v>
          </cell>
        </row>
        <row r="118">
          <cell r="A118" t="str">
            <v>Impresos y  Publicaciones</v>
          </cell>
        </row>
        <row r="119">
          <cell r="A119" t="str">
            <v>Mantenimiento Entidad</v>
          </cell>
        </row>
        <row r="120">
          <cell r="A120" t="str">
            <v>Salud Ocupacional</v>
          </cell>
        </row>
        <row r="121">
          <cell r="A121" t="str">
            <v>Seguros Entidad</v>
          </cell>
        </row>
        <row r="122">
          <cell r="A122" t="str">
            <v>Capacitaciòn Interna</v>
          </cell>
        </row>
        <row r="123">
          <cell r="A123" t="str">
            <v>Bienestar e Incentivos</v>
          </cell>
        </row>
        <row r="124">
          <cell r="A124" t="str">
            <v>Promocion Institucional</v>
          </cell>
        </row>
        <row r="125">
          <cell r="A125" t="str">
            <v>Salud Ocupacional</v>
          </cell>
        </row>
        <row r="126">
          <cell r="A126" t="str">
            <v>Revitalización de la organización comunal</v>
          </cell>
        </row>
        <row r="127">
          <cell r="A127" t="str">
            <v>Gestión estrategíca y fortalecimiento institucional</v>
          </cell>
        </row>
        <row r="128">
          <cell r="A128" t="str">
            <v>Comunicación pública para la movilización</v>
          </cell>
        </row>
        <row r="129">
          <cell r="A129" t="str">
            <v>Bogota una casa de igualdad de oportunidades</v>
          </cell>
        </row>
        <row r="130">
          <cell r="A130" t="str">
            <v>Planeación y presupuestacion particpactiva</v>
          </cell>
        </row>
        <row r="131">
          <cell r="A131" t="str">
            <v>Planeación y presupuestacion particpactiva</v>
          </cell>
        </row>
        <row r="132">
          <cell r="A132" t="str">
            <v>Planeación y presupuestacion particpactiva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D1" zoomScale="25" zoomScaleNormal="25" zoomScaleSheetLayoutView="17" zoomScalePageLayoutView="25" workbookViewId="0">
      <selection activeCell="J14" sqref="J14"/>
    </sheetView>
  </sheetViews>
  <sheetFormatPr baseColWidth="10" defaultColWidth="11.5" defaultRowHeight="23" x14ac:dyDescent="0"/>
  <cols>
    <col min="1" max="1" width="38.1640625" style="43" customWidth="1"/>
    <col min="2" max="2" width="46.6640625" style="44" customWidth="1"/>
    <col min="3" max="3" width="37.33203125" style="45" customWidth="1"/>
    <col min="4" max="4" width="80.33203125" style="45" customWidth="1"/>
    <col min="5" max="5" width="50.33203125" style="45" customWidth="1"/>
    <col min="6" max="6" width="63.1640625" style="45" customWidth="1"/>
    <col min="7" max="7" width="52" style="44" customWidth="1"/>
    <col min="8" max="8" width="22.5" style="44" customWidth="1"/>
    <col min="9" max="9" width="55.6640625" style="45" customWidth="1"/>
    <col min="10" max="10" width="23.83203125" style="44" customWidth="1"/>
    <col min="11" max="11" width="51.5" style="44" customWidth="1"/>
    <col min="12" max="12" width="29.83203125" style="44" customWidth="1"/>
    <col min="13" max="13" width="34.1640625" style="39" customWidth="1"/>
    <col min="14" max="14" width="32.6640625" style="37" customWidth="1"/>
    <col min="15" max="15" width="28.5" style="37" customWidth="1"/>
    <col min="16" max="16" width="27.5" style="37" customWidth="1"/>
    <col min="17" max="17" width="27" style="37" customWidth="1"/>
    <col min="18" max="18" width="28" style="37" customWidth="1"/>
    <col min="19" max="19" width="29.33203125" style="37" customWidth="1"/>
    <col min="20" max="20" width="44.1640625" style="37" customWidth="1"/>
    <col min="21" max="16384" width="11.5" style="37"/>
  </cols>
  <sheetData>
    <row r="1" spans="1:20" ht="124.5" customHeight="1">
      <c r="A1" s="343"/>
      <c r="B1" s="344"/>
      <c r="C1" s="345" t="s">
        <v>210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 t="s">
        <v>0</v>
      </c>
      <c r="S1" s="355"/>
      <c r="T1" s="36"/>
    </row>
    <row r="2" spans="1:20" ht="61.5" customHeight="1">
      <c r="A2" s="346" t="s">
        <v>1</v>
      </c>
      <c r="B2" s="338"/>
      <c r="C2" s="337" t="s">
        <v>58</v>
      </c>
      <c r="D2" s="337"/>
      <c r="E2" s="337"/>
      <c r="F2" s="337"/>
      <c r="G2" s="337"/>
      <c r="H2" s="337"/>
      <c r="I2" s="337"/>
      <c r="J2" s="338" t="s">
        <v>2</v>
      </c>
      <c r="K2" s="338"/>
      <c r="L2" s="337" t="s">
        <v>61</v>
      </c>
      <c r="M2" s="337"/>
      <c r="N2" s="337"/>
      <c r="O2" s="337"/>
      <c r="P2" s="337"/>
      <c r="Q2" s="337"/>
      <c r="R2" s="337"/>
      <c r="S2" s="339"/>
      <c r="T2" s="36"/>
    </row>
    <row r="3" spans="1:20" ht="75" customHeight="1">
      <c r="A3" s="346" t="s">
        <v>3</v>
      </c>
      <c r="B3" s="338"/>
      <c r="C3" s="337" t="s">
        <v>59</v>
      </c>
      <c r="D3" s="337"/>
      <c r="E3" s="337"/>
      <c r="F3" s="337"/>
      <c r="G3" s="337"/>
      <c r="H3" s="337"/>
      <c r="I3" s="337"/>
      <c r="J3" s="338" t="s">
        <v>4</v>
      </c>
      <c r="K3" s="338"/>
      <c r="L3" s="337" t="s">
        <v>61</v>
      </c>
      <c r="M3" s="337"/>
      <c r="N3" s="337"/>
      <c r="O3" s="337"/>
      <c r="P3" s="337"/>
      <c r="Q3" s="337"/>
      <c r="R3" s="337"/>
      <c r="S3" s="339"/>
      <c r="T3" s="36"/>
    </row>
    <row r="4" spans="1:20" ht="86.25" customHeight="1" thickBot="1">
      <c r="A4" s="347" t="s">
        <v>5</v>
      </c>
      <c r="B4" s="348"/>
      <c r="C4" s="349" t="s">
        <v>60</v>
      </c>
      <c r="D4" s="349"/>
      <c r="E4" s="349"/>
      <c r="F4" s="349"/>
      <c r="G4" s="349"/>
      <c r="H4" s="349"/>
      <c r="I4" s="349"/>
      <c r="J4" s="348" t="s">
        <v>6</v>
      </c>
      <c r="K4" s="348"/>
      <c r="L4" s="349" t="s">
        <v>62</v>
      </c>
      <c r="M4" s="349"/>
      <c r="N4" s="349"/>
      <c r="O4" s="349"/>
      <c r="P4" s="349"/>
      <c r="Q4" s="349"/>
      <c r="R4" s="349"/>
      <c r="S4" s="350"/>
      <c r="T4" s="36"/>
    </row>
    <row r="5" spans="1:20" ht="51.75" customHeight="1">
      <c r="A5" s="351" t="s">
        <v>7</v>
      </c>
      <c r="B5" s="352"/>
      <c r="C5" s="353">
        <v>2018</v>
      </c>
      <c r="D5" s="354"/>
      <c r="E5" s="50"/>
      <c r="F5" s="50"/>
      <c r="G5" s="50"/>
      <c r="H5" s="352" t="s">
        <v>8</v>
      </c>
      <c r="I5" s="352"/>
      <c r="J5" s="51"/>
      <c r="K5" s="279" t="s">
        <v>9</v>
      </c>
      <c r="L5" s="52"/>
      <c r="M5" s="53"/>
      <c r="N5" s="54"/>
      <c r="O5" s="54"/>
      <c r="P5" s="54"/>
      <c r="Q5" s="55"/>
      <c r="R5" s="50"/>
      <c r="S5" s="56"/>
      <c r="T5" s="36"/>
    </row>
    <row r="6" spans="1:20" ht="38.25" customHeight="1">
      <c r="A6" s="356" t="s">
        <v>10</v>
      </c>
      <c r="B6" s="356"/>
      <c r="C6" s="356"/>
      <c r="D6" s="356"/>
      <c r="E6" s="356"/>
      <c r="F6" s="357" t="s">
        <v>11</v>
      </c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6"/>
    </row>
    <row r="7" spans="1:20" ht="48" customHeight="1">
      <c r="A7" s="356" t="s">
        <v>12</v>
      </c>
      <c r="B7" s="356" t="s">
        <v>13</v>
      </c>
      <c r="C7" s="356" t="s">
        <v>14</v>
      </c>
      <c r="D7" s="356" t="s">
        <v>15</v>
      </c>
      <c r="E7" s="369" t="s">
        <v>16</v>
      </c>
      <c r="F7" s="357" t="s">
        <v>17</v>
      </c>
      <c r="G7" s="367" t="s">
        <v>18</v>
      </c>
      <c r="H7" s="357" t="s">
        <v>19</v>
      </c>
      <c r="I7" s="367" t="s">
        <v>20</v>
      </c>
      <c r="J7" s="368" t="s">
        <v>21</v>
      </c>
      <c r="K7" s="368"/>
      <c r="L7" s="368"/>
      <c r="M7" s="357" t="s">
        <v>22</v>
      </c>
      <c r="N7" s="357" t="s">
        <v>23</v>
      </c>
      <c r="O7" s="357" t="s">
        <v>24</v>
      </c>
      <c r="P7" s="357" t="s">
        <v>25</v>
      </c>
      <c r="Q7" s="357" t="s">
        <v>26</v>
      </c>
      <c r="R7" s="357" t="s">
        <v>27</v>
      </c>
      <c r="S7" s="364" t="s">
        <v>28</v>
      </c>
      <c r="T7" s="36"/>
    </row>
    <row r="8" spans="1:20" s="39" customFormat="1" ht="136.5" customHeight="1">
      <c r="A8" s="356"/>
      <c r="B8" s="356"/>
      <c r="C8" s="356"/>
      <c r="D8" s="356"/>
      <c r="E8" s="369"/>
      <c r="F8" s="357"/>
      <c r="G8" s="367"/>
      <c r="H8" s="357"/>
      <c r="I8" s="367"/>
      <c r="J8" s="278" t="s">
        <v>29</v>
      </c>
      <c r="K8" s="278" t="s">
        <v>30</v>
      </c>
      <c r="L8" s="278" t="s">
        <v>31</v>
      </c>
      <c r="M8" s="357"/>
      <c r="N8" s="357"/>
      <c r="O8" s="357"/>
      <c r="P8" s="357"/>
      <c r="Q8" s="357"/>
      <c r="R8" s="357"/>
      <c r="S8" s="364"/>
      <c r="T8" s="38"/>
    </row>
    <row r="9" spans="1:20" s="41" customFormat="1" ht="405" customHeight="1">
      <c r="A9" s="362" t="s">
        <v>33</v>
      </c>
      <c r="B9" s="282" t="s">
        <v>52</v>
      </c>
      <c r="C9" s="283" t="s">
        <v>56</v>
      </c>
      <c r="D9" s="286" t="s">
        <v>451</v>
      </c>
      <c r="E9" s="60" t="s">
        <v>34</v>
      </c>
      <c r="F9" s="286" t="s">
        <v>436</v>
      </c>
      <c r="G9" s="283" t="s">
        <v>450</v>
      </c>
      <c r="H9" s="283">
        <v>100</v>
      </c>
      <c r="I9" s="283" t="s">
        <v>441</v>
      </c>
      <c r="J9" s="283" t="s">
        <v>157</v>
      </c>
      <c r="K9" s="61" t="s">
        <v>158</v>
      </c>
      <c r="L9" s="283" t="s">
        <v>157</v>
      </c>
      <c r="M9" s="283" t="s">
        <v>167</v>
      </c>
      <c r="N9" s="284">
        <v>43115</v>
      </c>
      <c r="O9" s="284">
        <v>43449</v>
      </c>
      <c r="P9" s="63">
        <f>+(O9-N9)/30</f>
        <v>11.133333333333333</v>
      </c>
      <c r="Q9" s="64" t="s">
        <v>172</v>
      </c>
      <c r="R9" s="64" t="s">
        <v>169</v>
      </c>
      <c r="S9" s="65"/>
      <c r="T9" s="40"/>
    </row>
    <row r="10" spans="1:20" s="41" customFormat="1" ht="189" customHeight="1">
      <c r="A10" s="363"/>
      <c r="B10" s="282" t="s">
        <v>52</v>
      </c>
      <c r="C10" s="359" t="s">
        <v>57</v>
      </c>
      <c r="D10" s="365" t="s">
        <v>53</v>
      </c>
      <c r="E10" s="60" t="s">
        <v>34</v>
      </c>
      <c r="F10" s="286" t="s">
        <v>437</v>
      </c>
      <c r="G10" s="283" t="s">
        <v>438</v>
      </c>
      <c r="H10" s="283">
        <v>3</v>
      </c>
      <c r="I10" s="283" t="s">
        <v>442</v>
      </c>
      <c r="J10" s="283" t="s">
        <v>157</v>
      </c>
      <c r="K10" s="61" t="s">
        <v>158</v>
      </c>
      <c r="L10" s="283" t="s">
        <v>157</v>
      </c>
      <c r="M10" s="283" t="s">
        <v>167</v>
      </c>
      <c r="N10" s="67">
        <v>43160</v>
      </c>
      <c r="O10" s="284">
        <v>43464</v>
      </c>
      <c r="P10" s="63">
        <f t="shared" ref="P10:P16" si="0">+(O10-N10)/30</f>
        <v>10.133333333333333</v>
      </c>
      <c r="Q10" s="64" t="s">
        <v>172</v>
      </c>
      <c r="R10" s="64" t="s">
        <v>169</v>
      </c>
      <c r="S10" s="65"/>
      <c r="T10" s="40"/>
    </row>
    <row r="11" spans="1:20" s="41" customFormat="1" ht="215.25" customHeight="1">
      <c r="A11" s="363"/>
      <c r="B11" s="282" t="s">
        <v>52</v>
      </c>
      <c r="C11" s="361"/>
      <c r="D11" s="366"/>
      <c r="E11" s="60" t="s">
        <v>34</v>
      </c>
      <c r="F11" s="286" t="s">
        <v>439</v>
      </c>
      <c r="G11" s="283" t="s">
        <v>440</v>
      </c>
      <c r="H11" s="283">
        <v>1</v>
      </c>
      <c r="I11" s="283" t="s">
        <v>159</v>
      </c>
      <c r="J11" s="283" t="s">
        <v>157</v>
      </c>
      <c r="K11" s="61" t="s">
        <v>158</v>
      </c>
      <c r="L11" s="283" t="s">
        <v>157</v>
      </c>
      <c r="M11" s="283" t="s">
        <v>171</v>
      </c>
      <c r="N11" s="67">
        <v>43160</v>
      </c>
      <c r="O11" s="284">
        <v>43464</v>
      </c>
      <c r="P11" s="63">
        <f t="shared" si="0"/>
        <v>10.133333333333333</v>
      </c>
      <c r="Q11" s="64" t="s">
        <v>172</v>
      </c>
      <c r="R11" s="64" t="s">
        <v>169</v>
      </c>
      <c r="S11" s="65"/>
      <c r="T11" s="40"/>
    </row>
    <row r="12" spans="1:20" s="41" customFormat="1" ht="207.75" customHeight="1">
      <c r="A12" s="363"/>
      <c r="B12" s="282" t="s">
        <v>52</v>
      </c>
      <c r="C12" s="283" t="s">
        <v>57</v>
      </c>
      <c r="D12" s="286" t="s">
        <v>54</v>
      </c>
      <c r="E12" s="68" t="s">
        <v>34</v>
      </c>
      <c r="F12" s="286" t="s">
        <v>55</v>
      </c>
      <c r="G12" s="283" t="s">
        <v>160</v>
      </c>
      <c r="H12" s="283">
        <v>4</v>
      </c>
      <c r="I12" s="283" t="s">
        <v>443</v>
      </c>
      <c r="J12" s="283" t="s">
        <v>157</v>
      </c>
      <c r="K12" s="61" t="s">
        <v>158</v>
      </c>
      <c r="L12" s="283" t="s">
        <v>157</v>
      </c>
      <c r="M12" s="283" t="s">
        <v>379</v>
      </c>
      <c r="N12" s="284">
        <v>43102</v>
      </c>
      <c r="O12" s="284">
        <v>43449</v>
      </c>
      <c r="P12" s="63">
        <f t="shared" si="0"/>
        <v>11.566666666666666</v>
      </c>
      <c r="Q12" s="64" t="s">
        <v>172</v>
      </c>
      <c r="R12" s="64" t="s">
        <v>169</v>
      </c>
      <c r="S12" s="65"/>
      <c r="T12" s="40"/>
    </row>
    <row r="13" spans="1:20" s="41" customFormat="1" ht="194.25" customHeight="1">
      <c r="A13" s="363"/>
      <c r="B13" s="282" t="s">
        <v>52</v>
      </c>
      <c r="C13" s="70" t="s">
        <v>57</v>
      </c>
      <c r="D13" s="286" t="s">
        <v>53</v>
      </c>
      <c r="E13" s="285" t="s">
        <v>46</v>
      </c>
      <c r="F13" s="286" t="s">
        <v>68</v>
      </c>
      <c r="G13" s="282" t="s">
        <v>168</v>
      </c>
      <c r="H13" s="282">
        <v>11</v>
      </c>
      <c r="I13" s="282" t="s">
        <v>460</v>
      </c>
      <c r="J13" s="72" t="s">
        <v>169</v>
      </c>
      <c r="K13" s="61" t="s">
        <v>158</v>
      </c>
      <c r="L13" s="283" t="s">
        <v>157</v>
      </c>
      <c r="M13" s="73" t="s">
        <v>174</v>
      </c>
      <c r="N13" s="284">
        <v>43115</v>
      </c>
      <c r="O13" s="284">
        <v>43449</v>
      </c>
      <c r="P13" s="63">
        <f>+(O13-N13)/30</f>
        <v>11.133333333333333</v>
      </c>
      <c r="Q13" s="64" t="s">
        <v>172</v>
      </c>
      <c r="R13" s="64" t="s">
        <v>169</v>
      </c>
      <c r="S13" s="65"/>
      <c r="T13" s="40"/>
    </row>
    <row r="14" spans="1:20" s="41" customFormat="1" ht="232.5" customHeight="1">
      <c r="A14" s="363"/>
      <c r="B14" s="359" t="s">
        <v>72</v>
      </c>
      <c r="C14" s="340" t="s">
        <v>83</v>
      </c>
      <c r="D14" s="286" t="s">
        <v>76</v>
      </c>
      <c r="E14" s="60" t="s">
        <v>35</v>
      </c>
      <c r="F14" s="294" t="s">
        <v>433</v>
      </c>
      <c r="G14" s="47" t="s">
        <v>461</v>
      </c>
      <c r="H14" s="293">
        <v>6</v>
      </c>
      <c r="I14" s="293" t="s">
        <v>462</v>
      </c>
      <c r="J14" s="283" t="s">
        <v>157</v>
      </c>
      <c r="K14" s="283" t="s">
        <v>173</v>
      </c>
      <c r="L14" s="283" t="s">
        <v>161</v>
      </c>
      <c r="M14" s="283" t="s">
        <v>167</v>
      </c>
      <c r="N14" s="284">
        <v>43115</v>
      </c>
      <c r="O14" s="284">
        <v>43465</v>
      </c>
      <c r="P14" s="63">
        <f t="shared" si="0"/>
        <v>11.666666666666666</v>
      </c>
      <c r="Q14" s="64" t="s">
        <v>172</v>
      </c>
      <c r="R14" s="64" t="s">
        <v>169</v>
      </c>
      <c r="S14" s="65"/>
      <c r="T14" s="40"/>
    </row>
    <row r="15" spans="1:20" s="41" customFormat="1" ht="180" customHeight="1">
      <c r="A15" s="363"/>
      <c r="B15" s="360"/>
      <c r="C15" s="341"/>
      <c r="D15" s="286" t="s">
        <v>76</v>
      </c>
      <c r="E15" s="60" t="s">
        <v>35</v>
      </c>
      <c r="F15" s="286" t="s">
        <v>80</v>
      </c>
      <c r="G15" s="283" t="s">
        <v>166</v>
      </c>
      <c r="H15" s="283">
        <v>17</v>
      </c>
      <c r="I15" s="47" t="s">
        <v>165</v>
      </c>
      <c r="J15" s="283" t="s">
        <v>157</v>
      </c>
      <c r="K15" s="283" t="s">
        <v>173</v>
      </c>
      <c r="L15" s="283" t="s">
        <v>161</v>
      </c>
      <c r="M15" s="283" t="s">
        <v>164</v>
      </c>
      <c r="N15" s="284">
        <v>43115</v>
      </c>
      <c r="O15" s="284">
        <v>43449</v>
      </c>
      <c r="P15" s="63">
        <f t="shared" si="0"/>
        <v>11.133333333333333</v>
      </c>
      <c r="Q15" s="64" t="s">
        <v>172</v>
      </c>
      <c r="R15" s="64" t="s">
        <v>169</v>
      </c>
      <c r="S15" s="289"/>
      <c r="T15" s="40"/>
    </row>
    <row r="16" spans="1:20" s="41" customFormat="1" ht="159" customHeight="1">
      <c r="A16" s="363"/>
      <c r="B16" s="361"/>
      <c r="C16" s="342"/>
      <c r="D16" s="286" t="s">
        <v>76</v>
      </c>
      <c r="E16" s="60" t="s">
        <v>35</v>
      </c>
      <c r="F16" s="286" t="s">
        <v>81</v>
      </c>
      <c r="G16" s="283" t="s">
        <v>163</v>
      </c>
      <c r="H16" s="283">
        <v>1</v>
      </c>
      <c r="I16" s="283" t="s">
        <v>162</v>
      </c>
      <c r="J16" s="283" t="s">
        <v>157</v>
      </c>
      <c r="K16" s="61" t="s">
        <v>158</v>
      </c>
      <c r="L16" s="283" t="s">
        <v>157</v>
      </c>
      <c r="M16" s="283" t="s">
        <v>50</v>
      </c>
      <c r="N16" s="284">
        <v>43405</v>
      </c>
      <c r="O16" s="284">
        <v>43465</v>
      </c>
      <c r="P16" s="63">
        <f t="shared" si="0"/>
        <v>2</v>
      </c>
      <c r="Q16" s="64" t="s">
        <v>172</v>
      </c>
      <c r="R16" s="64" t="s">
        <v>169</v>
      </c>
      <c r="S16" s="288"/>
      <c r="T16" s="40"/>
    </row>
    <row r="17" spans="1:20" ht="60.75" customHeight="1" thickBot="1">
      <c r="A17" s="75"/>
      <c r="B17" s="76"/>
      <c r="C17" s="77"/>
      <c r="D17" s="77"/>
      <c r="E17" s="77"/>
      <c r="F17" s="77"/>
      <c r="G17" s="76"/>
      <c r="H17" s="76"/>
      <c r="I17" s="76"/>
      <c r="J17" s="76"/>
      <c r="K17" s="76"/>
      <c r="L17" s="76"/>
      <c r="M17" s="76"/>
      <c r="N17" s="358" t="s">
        <v>32</v>
      </c>
      <c r="O17" s="358"/>
      <c r="P17" s="358"/>
      <c r="Q17" s="78"/>
      <c r="R17" s="78"/>
      <c r="S17" s="79"/>
      <c r="T17" s="42"/>
    </row>
  </sheetData>
  <sheetProtection formatCells="0" formatColumns="0" formatRows="0" insertRows="0" deleteRows="0" selectLockedCells="1"/>
  <mergeCells count="43">
    <mergeCell ref="A9:A16"/>
    <mergeCell ref="S7:S8"/>
    <mergeCell ref="C10:C11"/>
    <mergeCell ref="D10:D11"/>
    <mergeCell ref="Q7:Q8"/>
    <mergeCell ref="R7:R8"/>
    <mergeCell ref="F7:F8"/>
    <mergeCell ref="G7:G8"/>
    <mergeCell ref="H7:H8"/>
    <mergeCell ref="I7:I8"/>
    <mergeCell ref="J7:L7"/>
    <mergeCell ref="M7:M8"/>
    <mergeCell ref="A7:A8"/>
    <mergeCell ref="B7:B8"/>
    <mergeCell ref="C7:C8"/>
    <mergeCell ref="D7:D8"/>
    <mergeCell ref="N17:P17"/>
    <mergeCell ref="N7:N8"/>
    <mergeCell ref="O7:O8"/>
    <mergeCell ref="P7:P8"/>
    <mergeCell ref="B14:B16"/>
    <mergeCell ref="E7:E8"/>
    <mergeCell ref="H5:I5"/>
    <mergeCell ref="R1:S1"/>
    <mergeCell ref="A2:B2"/>
    <mergeCell ref="A6:E6"/>
    <mergeCell ref="F6:S6"/>
    <mergeCell ref="C2:I2"/>
    <mergeCell ref="J2:K2"/>
    <mergeCell ref="L2:S2"/>
    <mergeCell ref="C14:C16"/>
    <mergeCell ref="A1:B1"/>
    <mergeCell ref="C1:Q1"/>
    <mergeCell ref="A3:B3"/>
    <mergeCell ref="C3:I3"/>
    <mergeCell ref="J3:K3"/>
    <mergeCell ref="L3:S3"/>
    <mergeCell ref="A4:B4"/>
    <mergeCell ref="C4:I4"/>
    <mergeCell ref="J4:K4"/>
    <mergeCell ref="L4:S4"/>
    <mergeCell ref="A5:B5"/>
    <mergeCell ref="C5:D5"/>
  </mergeCells>
  <printOptions verticalCentered="1"/>
  <pageMargins left="0.19685039370078741" right="0.19685039370078741" top="0.39370078740157483" bottom="0.39370078740157483" header="0" footer="0"/>
  <pageSetup paperSize="41" scale="21" fitToHeight="0" orientation="landscape"/>
  <headerFooter scaleWithDoc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7"/>
  <sheetViews>
    <sheetView topLeftCell="A12" zoomScale="28" zoomScaleNormal="28" zoomScaleSheetLayoutView="40" zoomScalePageLayoutView="28" workbookViewId="0">
      <selection activeCell="C1" sqref="C1:Q1"/>
    </sheetView>
  </sheetViews>
  <sheetFormatPr baseColWidth="10" defaultRowHeight="14" x14ac:dyDescent="0"/>
  <cols>
    <col min="1" max="1" width="41" style="11" customWidth="1"/>
    <col min="2" max="2" width="32.1640625" style="8" customWidth="1"/>
    <col min="3" max="3" width="36.1640625" style="7" customWidth="1"/>
    <col min="4" max="4" width="42.6640625" style="7" customWidth="1"/>
    <col min="5" max="5" width="37.1640625" style="7" customWidth="1"/>
    <col min="6" max="6" width="62.6640625" style="7" customWidth="1"/>
    <col min="7" max="7" width="43" style="8" customWidth="1"/>
    <col min="8" max="8" width="27.1640625" style="8" customWidth="1"/>
    <col min="9" max="9" width="49.6640625" style="7" customWidth="1"/>
    <col min="10" max="10" width="23.83203125" style="8" customWidth="1"/>
    <col min="11" max="11" width="46.33203125" style="8" customWidth="1"/>
    <col min="12" max="12" width="51.1640625" style="8" customWidth="1"/>
    <col min="13" max="13" width="37.6640625" style="9" customWidth="1"/>
    <col min="14" max="14" width="32.5" style="10" customWidth="1"/>
    <col min="15" max="15" width="32.1640625" style="10" customWidth="1"/>
    <col min="16" max="16" width="28" style="10" customWidth="1"/>
    <col min="17" max="17" width="39.1640625" style="10" customWidth="1"/>
    <col min="18" max="18" width="46.5" style="10" customWidth="1"/>
    <col min="19" max="19" width="32.1640625" style="10" customWidth="1"/>
    <col min="20" max="16384" width="10.83203125" style="10"/>
  </cols>
  <sheetData>
    <row r="1" spans="1:19" s="3" customFormat="1" ht="124.5" customHeight="1">
      <c r="A1" s="377"/>
      <c r="B1" s="378"/>
      <c r="C1" s="379" t="s">
        <v>210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 t="s">
        <v>0</v>
      </c>
      <c r="S1" s="380"/>
    </row>
    <row r="2" spans="1:19" s="3" customFormat="1" ht="37.5" customHeight="1">
      <c r="A2" s="381" t="s">
        <v>1</v>
      </c>
      <c r="B2" s="382"/>
      <c r="C2" s="383" t="s">
        <v>175</v>
      </c>
      <c r="D2" s="383"/>
      <c r="E2" s="383"/>
      <c r="F2" s="383"/>
      <c r="G2" s="383"/>
      <c r="H2" s="383"/>
      <c r="I2" s="383"/>
      <c r="J2" s="382" t="s">
        <v>2</v>
      </c>
      <c r="K2" s="382"/>
      <c r="L2" s="383" t="s">
        <v>176</v>
      </c>
      <c r="M2" s="383"/>
      <c r="N2" s="383"/>
      <c r="O2" s="383"/>
      <c r="P2" s="383"/>
      <c r="Q2" s="383"/>
      <c r="R2" s="383"/>
      <c r="S2" s="384"/>
    </row>
    <row r="3" spans="1:19" s="3" customFormat="1" ht="51" customHeight="1">
      <c r="A3" s="381" t="s">
        <v>3</v>
      </c>
      <c r="B3" s="382"/>
      <c r="C3" s="383" t="s">
        <v>177</v>
      </c>
      <c r="D3" s="383"/>
      <c r="E3" s="383"/>
      <c r="F3" s="383"/>
      <c r="G3" s="383"/>
      <c r="H3" s="383"/>
      <c r="I3" s="383"/>
      <c r="J3" s="382" t="s">
        <v>4</v>
      </c>
      <c r="K3" s="382"/>
      <c r="L3" s="383" t="s">
        <v>61</v>
      </c>
      <c r="M3" s="383"/>
      <c r="N3" s="383"/>
      <c r="O3" s="383"/>
      <c r="P3" s="383"/>
      <c r="Q3" s="383"/>
      <c r="R3" s="383"/>
      <c r="S3" s="384"/>
    </row>
    <row r="4" spans="1:19" s="3" customFormat="1" ht="45" customHeight="1" thickBot="1">
      <c r="A4" s="388" t="s">
        <v>5</v>
      </c>
      <c r="B4" s="389"/>
      <c r="C4" s="390" t="s">
        <v>178</v>
      </c>
      <c r="D4" s="390"/>
      <c r="E4" s="390"/>
      <c r="F4" s="390"/>
      <c r="G4" s="390"/>
      <c r="H4" s="390"/>
      <c r="I4" s="390"/>
      <c r="J4" s="389" t="s">
        <v>6</v>
      </c>
      <c r="K4" s="389"/>
      <c r="L4" s="390" t="s">
        <v>179</v>
      </c>
      <c r="M4" s="390"/>
      <c r="N4" s="390"/>
      <c r="O4" s="390"/>
      <c r="P4" s="390"/>
      <c r="Q4" s="390"/>
      <c r="R4" s="390"/>
      <c r="S4" s="391"/>
    </row>
    <row r="5" spans="1:19" s="4" customFormat="1" ht="51.75" customHeight="1">
      <c r="A5" s="393" t="s">
        <v>7</v>
      </c>
      <c r="B5" s="394"/>
      <c r="C5" s="395">
        <v>2018</v>
      </c>
      <c r="D5" s="396"/>
      <c r="E5" s="86"/>
      <c r="F5" s="86"/>
      <c r="G5" s="86"/>
      <c r="H5" s="394" t="s">
        <v>8</v>
      </c>
      <c r="I5" s="394"/>
      <c r="J5" s="87"/>
      <c r="K5" s="201" t="s">
        <v>9</v>
      </c>
      <c r="L5" s="88"/>
      <c r="M5" s="89"/>
      <c r="N5" s="90"/>
      <c r="O5" s="90"/>
      <c r="P5" s="90"/>
      <c r="Q5" s="91"/>
      <c r="R5" s="86"/>
      <c r="S5" s="92"/>
    </row>
    <row r="6" spans="1:19" s="3" customFormat="1" ht="56.25" customHeight="1">
      <c r="A6" s="372" t="s">
        <v>10</v>
      </c>
      <c r="B6" s="373"/>
      <c r="C6" s="373"/>
      <c r="D6" s="373"/>
      <c r="E6" s="373"/>
      <c r="F6" s="370" t="s">
        <v>11</v>
      </c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</row>
    <row r="7" spans="1:19" s="3" customFormat="1" ht="48" customHeight="1">
      <c r="A7" s="372" t="s">
        <v>12</v>
      </c>
      <c r="B7" s="373" t="s">
        <v>13</v>
      </c>
      <c r="C7" s="373" t="s">
        <v>14</v>
      </c>
      <c r="D7" s="373" t="s">
        <v>15</v>
      </c>
      <c r="E7" s="374" t="s">
        <v>16</v>
      </c>
      <c r="F7" s="370" t="s">
        <v>17</v>
      </c>
      <c r="G7" s="375" t="s">
        <v>18</v>
      </c>
      <c r="H7" s="370" t="s">
        <v>19</v>
      </c>
      <c r="I7" s="375" t="s">
        <v>20</v>
      </c>
      <c r="J7" s="392" t="s">
        <v>21</v>
      </c>
      <c r="K7" s="392"/>
      <c r="L7" s="392"/>
      <c r="M7" s="370" t="s">
        <v>22</v>
      </c>
      <c r="N7" s="370" t="s">
        <v>23</v>
      </c>
      <c r="O7" s="370" t="s">
        <v>24</v>
      </c>
      <c r="P7" s="370" t="s">
        <v>25</v>
      </c>
      <c r="Q7" s="370" t="s">
        <v>26</v>
      </c>
      <c r="R7" s="370" t="s">
        <v>27</v>
      </c>
      <c r="S7" s="376" t="s">
        <v>28</v>
      </c>
    </row>
    <row r="8" spans="1:19" s="5" customFormat="1" ht="109.5" customHeight="1">
      <c r="A8" s="372"/>
      <c r="B8" s="373"/>
      <c r="C8" s="373"/>
      <c r="D8" s="373"/>
      <c r="E8" s="374"/>
      <c r="F8" s="370"/>
      <c r="G8" s="375"/>
      <c r="H8" s="370"/>
      <c r="I8" s="375"/>
      <c r="J8" s="202" t="s">
        <v>29</v>
      </c>
      <c r="K8" s="202" t="s">
        <v>30</v>
      </c>
      <c r="L8" s="202" t="s">
        <v>31</v>
      </c>
      <c r="M8" s="370"/>
      <c r="N8" s="370"/>
      <c r="O8" s="370"/>
      <c r="P8" s="370"/>
      <c r="Q8" s="370"/>
      <c r="R8" s="370"/>
      <c r="S8" s="376"/>
    </row>
    <row r="9" spans="1:19" s="6" customFormat="1" ht="270" customHeight="1">
      <c r="A9" s="399" t="s">
        <v>36</v>
      </c>
      <c r="B9" s="407" t="s">
        <v>103</v>
      </c>
      <c r="C9" s="385" t="s">
        <v>113</v>
      </c>
      <c r="D9" s="407" t="s">
        <v>180</v>
      </c>
      <c r="E9" s="93" t="s">
        <v>37</v>
      </c>
      <c r="F9" s="94" t="s">
        <v>181</v>
      </c>
      <c r="G9" s="95" t="s">
        <v>182</v>
      </c>
      <c r="H9" s="95">
        <v>10</v>
      </c>
      <c r="I9" s="95" t="s">
        <v>183</v>
      </c>
      <c r="J9" s="95" t="s">
        <v>187</v>
      </c>
      <c r="K9" s="95" t="s">
        <v>184</v>
      </c>
      <c r="L9" s="95" t="s">
        <v>170</v>
      </c>
      <c r="M9" s="95" t="s">
        <v>50</v>
      </c>
      <c r="N9" s="96">
        <v>43282</v>
      </c>
      <c r="O9" s="96">
        <v>43464</v>
      </c>
      <c r="P9" s="97">
        <f>+(O9-N9)/30</f>
        <v>6.0666666666666664</v>
      </c>
      <c r="Q9" s="98" t="s">
        <v>172</v>
      </c>
      <c r="R9" s="98" t="s">
        <v>169</v>
      </c>
      <c r="S9" s="212"/>
    </row>
    <row r="10" spans="1:19" s="6" customFormat="1" ht="183" customHeight="1">
      <c r="A10" s="400"/>
      <c r="B10" s="408"/>
      <c r="C10" s="386"/>
      <c r="D10" s="408"/>
      <c r="E10" s="100" t="s">
        <v>37</v>
      </c>
      <c r="F10" s="385" t="s">
        <v>243</v>
      </c>
      <c r="G10" s="95" t="s">
        <v>185</v>
      </c>
      <c r="H10" s="95">
        <v>30</v>
      </c>
      <c r="I10" s="95" t="s">
        <v>186</v>
      </c>
      <c r="J10" s="95" t="s">
        <v>187</v>
      </c>
      <c r="K10" s="95" t="s">
        <v>188</v>
      </c>
      <c r="L10" s="95" t="s">
        <v>170</v>
      </c>
      <c r="M10" s="95" t="s">
        <v>388</v>
      </c>
      <c r="N10" s="211">
        <v>43115</v>
      </c>
      <c r="O10" s="211">
        <v>43449</v>
      </c>
      <c r="P10" s="97">
        <f t="shared" ref="P10:P26" si="0">+(O10-N10)/30</f>
        <v>11.133333333333333</v>
      </c>
      <c r="Q10" s="98" t="s">
        <v>172</v>
      </c>
      <c r="R10" s="98" t="s">
        <v>169</v>
      </c>
      <c r="S10" s="212"/>
    </row>
    <row r="11" spans="1:19" s="6" customFormat="1" ht="156" customHeight="1">
      <c r="A11" s="400"/>
      <c r="B11" s="408"/>
      <c r="C11" s="387"/>
      <c r="D11" s="409"/>
      <c r="E11" s="101" t="s">
        <v>37</v>
      </c>
      <c r="F11" s="387"/>
      <c r="G11" s="95" t="s">
        <v>189</v>
      </c>
      <c r="H11" s="95">
        <v>1</v>
      </c>
      <c r="I11" s="261" t="s">
        <v>190</v>
      </c>
      <c r="J11" s="102" t="s">
        <v>169</v>
      </c>
      <c r="K11" s="200" t="s">
        <v>158</v>
      </c>
      <c r="L11" s="103" t="s">
        <v>170</v>
      </c>
      <c r="M11" s="95" t="s">
        <v>49</v>
      </c>
      <c r="N11" s="211">
        <v>43115</v>
      </c>
      <c r="O11" s="211">
        <v>43449</v>
      </c>
      <c r="P11" s="97">
        <f t="shared" si="0"/>
        <v>11.133333333333333</v>
      </c>
      <c r="Q11" s="98" t="s">
        <v>172</v>
      </c>
      <c r="R11" s="98" t="s">
        <v>169</v>
      </c>
      <c r="S11" s="212"/>
    </row>
    <row r="12" spans="1:19" s="6" customFormat="1" ht="183" customHeight="1">
      <c r="A12" s="400"/>
      <c r="B12" s="408"/>
      <c r="C12" s="385" t="s">
        <v>114</v>
      </c>
      <c r="D12" s="411" t="s">
        <v>105</v>
      </c>
      <c r="E12" s="104" t="s">
        <v>37</v>
      </c>
      <c r="F12" s="105" t="s">
        <v>108</v>
      </c>
      <c r="G12" s="73" t="s">
        <v>191</v>
      </c>
      <c r="H12" s="106">
        <v>130</v>
      </c>
      <c r="I12" s="95" t="s">
        <v>444</v>
      </c>
      <c r="J12" s="95" t="s">
        <v>187</v>
      </c>
      <c r="K12" s="214" t="s">
        <v>193</v>
      </c>
      <c r="L12" s="95" t="s">
        <v>170</v>
      </c>
      <c r="M12" s="95" t="s">
        <v>194</v>
      </c>
      <c r="N12" s="211">
        <v>43115</v>
      </c>
      <c r="O12" s="211">
        <v>43449</v>
      </c>
      <c r="P12" s="97">
        <f t="shared" si="0"/>
        <v>11.133333333333333</v>
      </c>
      <c r="Q12" s="98" t="s">
        <v>172</v>
      </c>
      <c r="R12" s="98" t="s">
        <v>169</v>
      </c>
      <c r="S12" s="212"/>
    </row>
    <row r="13" spans="1:19" s="6" customFormat="1" ht="183" customHeight="1">
      <c r="A13" s="400"/>
      <c r="B13" s="408"/>
      <c r="C13" s="386"/>
      <c r="D13" s="412"/>
      <c r="E13" s="111" t="s">
        <v>37</v>
      </c>
      <c r="F13" s="112" t="s">
        <v>392</v>
      </c>
      <c r="G13" s="73" t="s">
        <v>391</v>
      </c>
      <c r="H13" s="106">
        <v>11</v>
      </c>
      <c r="I13" s="73" t="s">
        <v>192</v>
      </c>
      <c r="J13" s="115" t="s">
        <v>169</v>
      </c>
      <c r="K13" s="73" t="s">
        <v>158</v>
      </c>
      <c r="L13" s="114" t="s">
        <v>170</v>
      </c>
      <c r="M13" s="95" t="s">
        <v>49</v>
      </c>
      <c r="N13" s="211">
        <v>43115</v>
      </c>
      <c r="O13" s="211">
        <v>43449</v>
      </c>
      <c r="P13" s="97">
        <f t="shared" si="0"/>
        <v>11.133333333333333</v>
      </c>
      <c r="Q13" s="98" t="s">
        <v>172</v>
      </c>
      <c r="R13" s="98" t="s">
        <v>169</v>
      </c>
      <c r="S13" s="212"/>
    </row>
    <row r="14" spans="1:19" s="6" customFormat="1" ht="183" customHeight="1">
      <c r="A14" s="400"/>
      <c r="B14" s="408"/>
      <c r="C14" s="386"/>
      <c r="D14" s="413"/>
      <c r="E14" s="111" t="s">
        <v>37</v>
      </c>
      <c r="F14" s="112" t="s">
        <v>109</v>
      </c>
      <c r="G14" s="73" t="s">
        <v>389</v>
      </c>
      <c r="H14" s="106">
        <v>1</v>
      </c>
      <c r="I14" s="73" t="s">
        <v>389</v>
      </c>
      <c r="J14" s="113" t="s">
        <v>169</v>
      </c>
      <c r="K14" s="73" t="s">
        <v>196</v>
      </c>
      <c r="L14" s="114" t="s">
        <v>197</v>
      </c>
      <c r="M14" s="95" t="s">
        <v>50</v>
      </c>
      <c r="N14" s="109">
        <v>43252</v>
      </c>
      <c r="O14" s="110">
        <v>43434</v>
      </c>
      <c r="P14" s="97">
        <f t="shared" si="0"/>
        <v>6.0666666666666664</v>
      </c>
      <c r="Q14" s="98" t="s">
        <v>172</v>
      </c>
      <c r="R14" s="98" t="s">
        <v>169</v>
      </c>
      <c r="S14" s="212"/>
    </row>
    <row r="15" spans="1:19" s="6" customFormat="1" ht="183" customHeight="1">
      <c r="A15" s="400"/>
      <c r="B15" s="408"/>
      <c r="C15" s="386"/>
      <c r="D15" s="397" t="s">
        <v>106</v>
      </c>
      <c r="E15" s="111" t="s">
        <v>37</v>
      </c>
      <c r="F15" s="112" t="s">
        <v>110</v>
      </c>
      <c r="G15" s="73" t="s">
        <v>198</v>
      </c>
      <c r="H15" s="106">
        <v>70</v>
      </c>
      <c r="I15" s="73" t="s">
        <v>199</v>
      </c>
      <c r="J15" s="107">
        <v>70</v>
      </c>
      <c r="K15" s="214" t="s">
        <v>193</v>
      </c>
      <c r="L15" s="214" t="s">
        <v>170</v>
      </c>
      <c r="M15" s="95" t="s">
        <v>194</v>
      </c>
      <c r="N15" s="211">
        <v>43115</v>
      </c>
      <c r="O15" s="211">
        <v>43449</v>
      </c>
      <c r="P15" s="97">
        <f t="shared" si="0"/>
        <v>11.133333333333333</v>
      </c>
      <c r="Q15" s="98" t="s">
        <v>172</v>
      </c>
      <c r="R15" s="98" t="s">
        <v>169</v>
      </c>
      <c r="S15" s="212"/>
    </row>
    <row r="16" spans="1:19" s="6" customFormat="1" ht="183" customHeight="1">
      <c r="A16" s="401"/>
      <c r="B16" s="409"/>
      <c r="C16" s="387"/>
      <c r="D16" s="398"/>
      <c r="E16" s="111" t="s">
        <v>37</v>
      </c>
      <c r="F16" s="112" t="s">
        <v>111</v>
      </c>
      <c r="G16" s="73" t="s">
        <v>200</v>
      </c>
      <c r="H16" s="106">
        <v>2</v>
      </c>
      <c r="I16" s="73" t="s">
        <v>159</v>
      </c>
      <c r="J16" s="115" t="s">
        <v>169</v>
      </c>
      <c r="K16" s="73" t="s">
        <v>158</v>
      </c>
      <c r="L16" s="114" t="s">
        <v>170</v>
      </c>
      <c r="M16" s="95" t="s">
        <v>49</v>
      </c>
      <c r="N16" s="211">
        <v>43115</v>
      </c>
      <c r="O16" s="211">
        <v>43449</v>
      </c>
      <c r="P16" s="97">
        <f t="shared" si="0"/>
        <v>11.133333333333333</v>
      </c>
      <c r="Q16" s="98" t="s">
        <v>172</v>
      </c>
      <c r="R16" s="98" t="s">
        <v>169</v>
      </c>
      <c r="S16" s="212"/>
    </row>
    <row r="17" spans="1:21" s="6" customFormat="1" ht="210" customHeight="1">
      <c r="A17" s="399" t="s">
        <v>36</v>
      </c>
      <c r="B17" s="405" t="s">
        <v>63</v>
      </c>
      <c r="C17" s="385" t="s">
        <v>66</v>
      </c>
      <c r="D17" s="397" t="s">
        <v>65</v>
      </c>
      <c r="E17" s="111" t="s">
        <v>37</v>
      </c>
      <c r="F17" s="112" t="s">
        <v>112</v>
      </c>
      <c r="G17" s="116" t="s">
        <v>201</v>
      </c>
      <c r="H17" s="106">
        <v>5</v>
      </c>
      <c r="I17" s="73" t="s">
        <v>202</v>
      </c>
      <c r="J17" s="107">
        <v>22</v>
      </c>
      <c r="K17" s="214" t="s">
        <v>203</v>
      </c>
      <c r="L17" s="214" t="s">
        <v>170</v>
      </c>
      <c r="M17" s="95" t="s">
        <v>49</v>
      </c>
      <c r="N17" s="211">
        <v>43115</v>
      </c>
      <c r="O17" s="211">
        <v>43449</v>
      </c>
      <c r="P17" s="97">
        <f t="shared" si="0"/>
        <v>11.133333333333333</v>
      </c>
      <c r="Q17" s="98" t="s">
        <v>172</v>
      </c>
      <c r="R17" s="98" t="s">
        <v>169</v>
      </c>
      <c r="S17" s="212"/>
    </row>
    <row r="18" spans="1:21" s="6" customFormat="1" ht="222.75" customHeight="1">
      <c r="A18" s="400"/>
      <c r="B18" s="406"/>
      <c r="C18" s="386"/>
      <c r="D18" s="410"/>
      <c r="E18" s="111" t="str">
        <f>+E17</f>
        <v>TÉCNICA</v>
      </c>
      <c r="F18" s="112" t="s">
        <v>204</v>
      </c>
      <c r="G18" s="73" t="s">
        <v>205</v>
      </c>
      <c r="H18" s="106">
        <v>1</v>
      </c>
      <c r="I18" s="73" t="s">
        <v>206</v>
      </c>
      <c r="J18" s="107" t="s">
        <v>169</v>
      </c>
      <c r="K18" s="214" t="s">
        <v>207</v>
      </c>
      <c r="L18" s="214" t="s">
        <v>170</v>
      </c>
      <c r="M18" s="95" t="s">
        <v>50</v>
      </c>
      <c r="N18" s="109">
        <v>43132</v>
      </c>
      <c r="O18" s="110">
        <v>43220</v>
      </c>
      <c r="P18" s="97">
        <f t="shared" si="0"/>
        <v>2.9333333333333331</v>
      </c>
      <c r="Q18" s="98" t="s">
        <v>172</v>
      </c>
      <c r="R18" s="98" t="s">
        <v>169</v>
      </c>
      <c r="S18" s="212"/>
    </row>
    <row r="19" spans="1:21" s="6" customFormat="1" ht="213" customHeight="1">
      <c r="A19" s="400"/>
      <c r="B19" s="73" t="s">
        <v>104</v>
      </c>
      <c r="C19" s="117" t="s">
        <v>115</v>
      </c>
      <c r="D19" s="112" t="s">
        <v>107</v>
      </c>
      <c r="E19" s="111" t="s">
        <v>37</v>
      </c>
      <c r="F19" s="287" t="s">
        <v>445</v>
      </c>
      <c r="G19" s="73" t="s">
        <v>208</v>
      </c>
      <c r="H19" s="73">
        <v>2</v>
      </c>
      <c r="I19" s="73" t="s">
        <v>209</v>
      </c>
      <c r="J19" s="115" t="s">
        <v>169</v>
      </c>
      <c r="K19" s="73" t="s">
        <v>158</v>
      </c>
      <c r="L19" s="114" t="s">
        <v>170</v>
      </c>
      <c r="M19" s="95" t="s">
        <v>49</v>
      </c>
      <c r="N19" s="211">
        <v>43115</v>
      </c>
      <c r="O19" s="211">
        <v>43449</v>
      </c>
      <c r="P19" s="97">
        <f t="shared" si="0"/>
        <v>11.133333333333333</v>
      </c>
      <c r="Q19" s="98" t="s">
        <v>172</v>
      </c>
      <c r="R19" s="98" t="s">
        <v>169</v>
      </c>
      <c r="S19" s="212"/>
    </row>
    <row r="20" spans="1:21" ht="171" customHeight="1">
      <c r="A20" s="400"/>
      <c r="B20" s="208" t="s">
        <v>63</v>
      </c>
      <c r="C20" s="209" t="s">
        <v>66</v>
      </c>
      <c r="D20" s="215" t="s">
        <v>65</v>
      </c>
      <c r="E20" s="60" t="s">
        <v>46</v>
      </c>
      <c r="F20" s="215" t="s">
        <v>224</v>
      </c>
      <c r="G20" s="254" t="s">
        <v>211</v>
      </c>
      <c r="H20" s="209">
        <v>11</v>
      </c>
      <c r="I20" s="209" t="s">
        <v>223</v>
      </c>
      <c r="J20" s="209" t="s">
        <v>169</v>
      </c>
      <c r="K20" s="209" t="s">
        <v>195</v>
      </c>
      <c r="L20" s="209" t="s">
        <v>197</v>
      </c>
      <c r="M20" s="209" t="s">
        <v>49</v>
      </c>
      <c r="N20" s="211">
        <v>43115</v>
      </c>
      <c r="O20" s="211">
        <v>43449</v>
      </c>
      <c r="P20" s="97">
        <f t="shared" si="0"/>
        <v>11.133333333333333</v>
      </c>
      <c r="Q20" s="98" t="s">
        <v>172</v>
      </c>
      <c r="R20" s="98" t="s">
        <v>169</v>
      </c>
      <c r="S20" s="258"/>
    </row>
    <row r="21" spans="1:21" ht="114.75" customHeight="1">
      <c r="A21" s="400"/>
      <c r="B21" s="340" t="s">
        <v>63</v>
      </c>
      <c r="C21" s="359" t="s">
        <v>66</v>
      </c>
      <c r="D21" s="340" t="s">
        <v>65</v>
      </c>
      <c r="E21" s="402" t="s">
        <v>46</v>
      </c>
      <c r="F21" s="340" t="s">
        <v>69</v>
      </c>
      <c r="G21" s="253" t="s">
        <v>222</v>
      </c>
      <c r="H21" s="210">
        <v>1</v>
      </c>
      <c r="I21" s="209" t="s">
        <v>221</v>
      </c>
      <c r="J21" s="359" t="s">
        <v>169</v>
      </c>
      <c r="K21" s="359" t="s">
        <v>213</v>
      </c>
      <c r="L21" s="359" t="s">
        <v>393</v>
      </c>
      <c r="M21" s="209" t="s">
        <v>50</v>
      </c>
      <c r="N21" s="211">
        <v>43115</v>
      </c>
      <c r="O21" s="211">
        <v>43449</v>
      </c>
      <c r="P21" s="97">
        <f t="shared" si="0"/>
        <v>11.133333333333333</v>
      </c>
      <c r="Q21" s="98" t="s">
        <v>172</v>
      </c>
      <c r="R21" s="98" t="s">
        <v>169</v>
      </c>
      <c r="S21" s="258"/>
    </row>
    <row r="22" spans="1:21" ht="114.75" customHeight="1">
      <c r="A22" s="400"/>
      <c r="B22" s="341"/>
      <c r="C22" s="360"/>
      <c r="D22" s="341"/>
      <c r="E22" s="403"/>
      <c r="F22" s="341"/>
      <c r="G22" s="257" t="s">
        <v>426</v>
      </c>
      <c r="H22" s="254">
        <v>1</v>
      </c>
      <c r="I22" s="254" t="s">
        <v>427</v>
      </c>
      <c r="J22" s="360"/>
      <c r="K22" s="360"/>
      <c r="L22" s="360"/>
      <c r="M22" s="254" t="s">
        <v>50</v>
      </c>
      <c r="N22" s="255">
        <v>43115</v>
      </c>
      <c r="O22" s="255">
        <v>43449</v>
      </c>
      <c r="P22" s="97">
        <f t="shared" si="0"/>
        <v>11.133333333333333</v>
      </c>
      <c r="Q22" s="98" t="s">
        <v>172</v>
      </c>
      <c r="R22" s="98" t="s">
        <v>169</v>
      </c>
      <c r="S22" s="258"/>
    </row>
    <row r="23" spans="1:21" ht="114.75" customHeight="1">
      <c r="A23" s="400"/>
      <c r="B23" s="341"/>
      <c r="C23" s="360"/>
      <c r="D23" s="341"/>
      <c r="E23" s="403"/>
      <c r="F23" s="341"/>
      <c r="G23" s="253" t="s">
        <v>220</v>
      </c>
      <c r="H23" s="210">
        <v>1</v>
      </c>
      <c r="I23" s="209" t="s">
        <v>219</v>
      </c>
      <c r="J23" s="360"/>
      <c r="K23" s="360"/>
      <c r="L23" s="360"/>
      <c r="M23" s="209" t="s">
        <v>50</v>
      </c>
      <c r="N23" s="211">
        <v>43115</v>
      </c>
      <c r="O23" s="211">
        <v>43449</v>
      </c>
      <c r="P23" s="97">
        <f t="shared" si="0"/>
        <v>11.133333333333333</v>
      </c>
      <c r="Q23" s="98" t="s">
        <v>172</v>
      </c>
      <c r="R23" s="98" t="s">
        <v>169</v>
      </c>
      <c r="S23" s="258"/>
    </row>
    <row r="24" spans="1:21" ht="114.75" customHeight="1">
      <c r="A24" s="400"/>
      <c r="B24" s="342"/>
      <c r="C24" s="361"/>
      <c r="D24" s="342"/>
      <c r="E24" s="404"/>
      <c r="F24" s="342"/>
      <c r="G24" s="256" t="s">
        <v>218</v>
      </c>
      <c r="H24" s="209">
        <v>20</v>
      </c>
      <c r="I24" s="209" t="s">
        <v>217</v>
      </c>
      <c r="J24" s="361"/>
      <c r="K24" s="361"/>
      <c r="L24" s="361"/>
      <c r="M24" s="209" t="s">
        <v>49</v>
      </c>
      <c r="N24" s="211">
        <v>43115</v>
      </c>
      <c r="O24" s="211">
        <v>43449</v>
      </c>
      <c r="P24" s="97">
        <f t="shared" si="0"/>
        <v>11.133333333333333</v>
      </c>
      <c r="Q24" s="98" t="s">
        <v>172</v>
      </c>
      <c r="R24" s="98" t="s">
        <v>169</v>
      </c>
      <c r="S24" s="258"/>
    </row>
    <row r="25" spans="1:21" ht="364.5" customHeight="1">
      <c r="A25" s="400"/>
      <c r="B25" s="208" t="s">
        <v>63</v>
      </c>
      <c r="C25" s="209" t="s">
        <v>66</v>
      </c>
      <c r="D25" s="215" t="s">
        <v>65</v>
      </c>
      <c r="E25" s="60" t="s">
        <v>46</v>
      </c>
      <c r="F25" s="199" t="s">
        <v>216</v>
      </c>
      <c r="G25" s="253" t="s">
        <v>215</v>
      </c>
      <c r="H25" s="209">
        <v>20</v>
      </c>
      <c r="I25" s="209" t="s">
        <v>214</v>
      </c>
      <c r="J25" s="209" t="s">
        <v>169</v>
      </c>
      <c r="K25" s="209" t="s">
        <v>213</v>
      </c>
      <c r="L25" s="283" t="s">
        <v>393</v>
      </c>
      <c r="M25" s="209" t="s">
        <v>50</v>
      </c>
      <c r="N25" s="211">
        <v>43115</v>
      </c>
      <c r="O25" s="211">
        <v>43449</v>
      </c>
      <c r="P25" s="97">
        <f t="shared" si="0"/>
        <v>11.133333333333333</v>
      </c>
      <c r="Q25" s="98" t="s">
        <v>172</v>
      </c>
      <c r="R25" s="98" t="s">
        <v>169</v>
      </c>
      <c r="S25" s="258"/>
    </row>
    <row r="26" spans="1:21" ht="201" customHeight="1">
      <c r="A26" s="401"/>
      <c r="B26" s="208" t="s">
        <v>63</v>
      </c>
      <c r="C26" s="209" t="s">
        <v>66</v>
      </c>
      <c r="D26" s="215" t="s">
        <v>65</v>
      </c>
      <c r="E26" s="60" t="s">
        <v>46</v>
      </c>
      <c r="F26" s="215" t="s">
        <v>70</v>
      </c>
      <c r="G26" s="254" t="s">
        <v>446</v>
      </c>
      <c r="H26" s="283">
        <v>4</v>
      </c>
      <c r="I26" s="209" t="s">
        <v>447</v>
      </c>
      <c r="J26" s="209" t="s">
        <v>169</v>
      </c>
      <c r="K26" s="209" t="s">
        <v>195</v>
      </c>
      <c r="L26" s="209" t="s">
        <v>197</v>
      </c>
      <c r="M26" s="209" t="s">
        <v>49</v>
      </c>
      <c r="N26" s="211">
        <v>43115</v>
      </c>
      <c r="O26" s="211">
        <v>43449</v>
      </c>
      <c r="P26" s="97">
        <f t="shared" si="0"/>
        <v>11.133333333333333</v>
      </c>
      <c r="Q26" s="98" t="s">
        <v>172</v>
      </c>
      <c r="R26" s="98" t="s">
        <v>169</v>
      </c>
      <c r="S26" s="258"/>
    </row>
    <row r="27" spans="1:21" s="1" customFormat="1" ht="60.75" customHeight="1" thickBot="1">
      <c r="A27" s="75"/>
      <c r="B27" s="76"/>
      <c r="C27" s="77"/>
      <c r="D27" s="77"/>
      <c r="E27" s="77"/>
      <c r="F27" s="77"/>
      <c r="G27" s="76"/>
      <c r="H27" s="76"/>
      <c r="I27" s="76"/>
      <c r="J27" s="76"/>
      <c r="K27" s="76"/>
      <c r="L27" s="76"/>
      <c r="M27" s="76"/>
      <c r="N27" s="358" t="s">
        <v>32</v>
      </c>
      <c r="O27" s="358"/>
      <c r="P27" s="358"/>
      <c r="Q27" s="78"/>
      <c r="R27" s="78"/>
      <c r="S27" s="79"/>
      <c r="T27" s="2"/>
      <c r="U27" s="2"/>
    </row>
  </sheetData>
  <sheetProtection formatCells="0" formatColumns="0" formatRows="0" insertRows="0" deleteRows="0" selectLockedCells="1"/>
  <mergeCells count="58">
    <mergeCell ref="D15:D16"/>
    <mergeCell ref="F21:F24"/>
    <mergeCell ref="A9:A16"/>
    <mergeCell ref="B21:B24"/>
    <mergeCell ref="C21:C24"/>
    <mergeCell ref="D21:D24"/>
    <mergeCell ref="E21:E24"/>
    <mergeCell ref="A17:A26"/>
    <mergeCell ref="B17:B18"/>
    <mergeCell ref="B9:B16"/>
    <mergeCell ref="C17:C18"/>
    <mergeCell ref="D17:D18"/>
    <mergeCell ref="C12:C16"/>
    <mergeCell ref="D9:D11"/>
    <mergeCell ref="F10:F11"/>
    <mergeCell ref="D12:D14"/>
    <mergeCell ref="C9:C11"/>
    <mergeCell ref="A3:B3"/>
    <mergeCell ref="C3:I3"/>
    <mergeCell ref="J3:K3"/>
    <mergeCell ref="L3:S3"/>
    <mergeCell ref="A4:B4"/>
    <mergeCell ref="C4:I4"/>
    <mergeCell ref="J4:K4"/>
    <mergeCell ref="L4:S4"/>
    <mergeCell ref="I7:I8"/>
    <mergeCell ref="J7:L7"/>
    <mergeCell ref="M7:M8"/>
    <mergeCell ref="A5:B5"/>
    <mergeCell ref="C5:D5"/>
    <mergeCell ref="H5:I5"/>
    <mergeCell ref="A6:E6"/>
    <mergeCell ref="A1:B1"/>
    <mergeCell ref="C1:Q1"/>
    <mergeCell ref="R1:S1"/>
    <mergeCell ref="A2:B2"/>
    <mergeCell ref="C2:I2"/>
    <mergeCell ref="J2:K2"/>
    <mergeCell ref="L2:S2"/>
    <mergeCell ref="F6:S6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O7:O8"/>
    <mergeCell ref="P7:P8"/>
    <mergeCell ref="R7:R8"/>
    <mergeCell ref="N27:P27"/>
    <mergeCell ref="J21:J24"/>
    <mergeCell ref="K21:K24"/>
    <mergeCell ref="L21:L24"/>
    <mergeCell ref="Q7:Q8"/>
    <mergeCell ref="N7:N8"/>
  </mergeCells>
  <printOptions horizontalCentered="1"/>
  <pageMargins left="0.23622047244094491" right="0.23622047244094491" top="0.74803149606299213" bottom="0.74803149606299213" header="0.31496062992125984" footer="0.31496062992125984"/>
  <pageSetup paperSize="41" scale="21" fitToHeight="0" orientation="landscape"/>
  <headerFooter scaleWithDoc="0"/>
  <rowBreaks count="1" manualBreakCount="1">
    <brk id="16" max="19" man="1"/>
  </rowBreaks>
  <colBreaks count="1" manualBreakCount="1">
    <brk id="12" max="2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zoomScale="25" zoomScaleNormal="25" zoomScaleSheetLayoutView="25" zoomScalePageLayoutView="25" workbookViewId="0">
      <selection activeCell="L2" sqref="L2:S2"/>
    </sheetView>
  </sheetViews>
  <sheetFormatPr baseColWidth="10" defaultColWidth="11.5" defaultRowHeight="14" x14ac:dyDescent="0"/>
  <cols>
    <col min="1" max="1" width="36.1640625" style="231" customWidth="1"/>
    <col min="2" max="2" width="49.33203125" style="232" customWidth="1"/>
    <col min="3" max="3" width="39.5" style="233" customWidth="1"/>
    <col min="4" max="4" width="41.5" style="233" customWidth="1"/>
    <col min="5" max="5" width="39.6640625" style="233" customWidth="1"/>
    <col min="6" max="6" width="49.5" style="233" customWidth="1"/>
    <col min="7" max="7" width="35.5" style="232" customWidth="1"/>
    <col min="8" max="8" width="21.5" style="232" customWidth="1"/>
    <col min="9" max="9" width="31.6640625" style="233" customWidth="1"/>
    <col min="10" max="10" width="23.83203125" style="232" customWidth="1"/>
    <col min="11" max="11" width="37.1640625" style="232" customWidth="1"/>
    <col min="12" max="12" width="34.83203125" style="232" customWidth="1"/>
    <col min="13" max="13" width="30.1640625" style="234" customWidth="1"/>
    <col min="14" max="14" width="32.5" style="230" customWidth="1"/>
    <col min="15" max="15" width="32.1640625" style="230" customWidth="1"/>
    <col min="16" max="16" width="28.5" style="230" customWidth="1"/>
    <col min="17" max="17" width="31.5" style="230" customWidth="1"/>
    <col min="18" max="18" width="31.6640625" style="230" customWidth="1"/>
    <col min="19" max="19" width="26.5" style="230" customWidth="1"/>
    <col min="20" max="20" width="58.5" style="230" customWidth="1"/>
    <col min="21" max="21" width="44.1640625" style="230" customWidth="1"/>
    <col min="22" max="16384" width="11.5" style="230"/>
  </cols>
  <sheetData>
    <row r="1" spans="1:29" s="243" customFormat="1" ht="124.5" customHeight="1">
      <c r="A1" s="414"/>
      <c r="B1" s="415"/>
      <c r="C1" s="416" t="s">
        <v>210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 t="s">
        <v>0</v>
      </c>
      <c r="S1" s="417"/>
    </row>
    <row r="2" spans="1:29" s="243" customFormat="1" ht="57.75" customHeight="1">
      <c r="A2" s="418" t="s">
        <v>1</v>
      </c>
      <c r="B2" s="419"/>
      <c r="C2" s="420" t="s">
        <v>58</v>
      </c>
      <c r="D2" s="420"/>
      <c r="E2" s="420"/>
      <c r="F2" s="420"/>
      <c r="G2" s="420"/>
      <c r="H2" s="420"/>
      <c r="I2" s="420"/>
      <c r="J2" s="419" t="s">
        <v>2</v>
      </c>
      <c r="K2" s="419"/>
      <c r="L2" s="420" t="s">
        <v>420</v>
      </c>
      <c r="M2" s="420"/>
      <c r="N2" s="420"/>
      <c r="O2" s="420"/>
      <c r="P2" s="420"/>
      <c r="Q2" s="420"/>
      <c r="R2" s="420"/>
      <c r="S2" s="421"/>
    </row>
    <row r="3" spans="1:29" s="243" customFormat="1" ht="51" customHeight="1">
      <c r="A3" s="418" t="s">
        <v>3</v>
      </c>
      <c r="B3" s="419"/>
      <c r="C3" s="420" t="s">
        <v>421</v>
      </c>
      <c r="D3" s="420"/>
      <c r="E3" s="420"/>
      <c r="F3" s="420"/>
      <c r="G3" s="420"/>
      <c r="H3" s="420"/>
      <c r="I3" s="420"/>
      <c r="J3" s="419" t="s">
        <v>4</v>
      </c>
      <c r="K3" s="419"/>
      <c r="L3" s="420" t="s">
        <v>61</v>
      </c>
      <c r="M3" s="420"/>
      <c r="N3" s="420"/>
      <c r="O3" s="420"/>
      <c r="P3" s="420"/>
      <c r="Q3" s="420"/>
      <c r="R3" s="420"/>
      <c r="S3" s="421"/>
    </row>
    <row r="4" spans="1:29" s="243" customFormat="1" ht="45" customHeight="1">
      <c r="A4" s="422" t="s">
        <v>5</v>
      </c>
      <c r="B4" s="423"/>
      <c r="C4" s="424" t="s">
        <v>60</v>
      </c>
      <c r="D4" s="424"/>
      <c r="E4" s="424"/>
      <c r="F4" s="424"/>
      <c r="G4" s="424"/>
      <c r="H4" s="424"/>
      <c r="I4" s="424"/>
      <c r="J4" s="423" t="s">
        <v>6</v>
      </c>
      <c r="K4" s="423"/>
      <c r="L4" s="425" t="s">
        <v>422</v>
      </c>
      <c r="M4" s="425"/>
      <c r="N4" s="426"/>
      <c r="O4" s="426"/>
      <c r="P4" s="426"/>
      <c r="Q4" s="426"/>
      <c r="R4" s="426"/>
      <c r="S4" s="427"/>
    </row>
    <row r="5" spans="1:29" s="221" customFormat="1" ht="51.75" customHeight="1">
      <c r="A5" s="430" t="s">
        <v>7</v>
      </c>
      <c r="B5" s="430"/>
      <c r="C5" s="431">
        <v>2018</v>
      </c>
      <c r="D5" s="432"/>
      <c r="E5" s="244"/>
      <c r="F5" s="244"/>
      <c r="G5" s="244"/>
      <c r="H5" s="430" t="s">
        <v>8</v>
      </c>
      <c r="I5" s="430"/>
      <c r="J5" s="245"/>
      <c r="K5" s="246" t="s">
        <v>9</v>
      </c>
      <c r="L5" s="247"/>
      <c r="M5" s="248"/>
      <c r="N5" s="249"/>
      <c r="O5" s="249"/>
      <c r="P5" s="249"/>
      <c r="Q5" s="250"/>
      <c r="R5" s="251"/>
      <c r="S5" s="252"/>
      <c r="T5" s="220"/>
      <c r="U5" s="220"/>
    </row>
    <row r="6" spans="1:29" s="221" customFormat="1" ht="38.25" customHeight="1">
      <c r="A6" s="433" t="s">
        <v>10</v>
      </c>
      <c r="B6" s="433"/>
      <c r="C6" s="433"/>
      <c r="D6" s="433"/>
      <c r="E6" s="433"/>
      <c r="F6" s="429" t="s">
        <v>11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220"/>
      <c r="U6" s="220"/>
    </row>
    <row r="7" spans="1:29" s="221" customFormat="1" ht="48" customHeight="1">
      <c r="A7" s="433" t="s">
        <v>12</v>
      </c>
      <c r="B7" s="433" t="s">
        <v>13</v>
      </c>
      <c r="C7" s="433" t="s">
        <v>14</v>
      </c>
      <c r="D7" s="433" t="s">
        <v>15</v>
      </c>
      <c r="E7" s="434" t="s">
        <v>16</v>
      </c>
      <c r="F7" s="429" t="s">
        <v>17</v>
      </c>
      <c r="G7" s="446" t="s">
        <v>18</v>
      </c>
      <c r="H7" s="429" t="s">
        <v>19</v>
      </c>
      <c r="I7" s="446" t="s">
        <v>20</v>
      </c>
      <c r="J7" s="428" t="s">
        <v>21</v>
      </c>
      <c r="K7" s="428"/>
      <c r="L7" s="428"/>
      <c r="M7" s="429" t="s">
        <v>22</v>
      </c>
      <c r="N7" s="429" t="s">
        <v>23</v>
      </c>
      <c r="O7" s="429" t="s">
        <v>24</v>
      </c>
      <c r="P7" s="429" t="s">
        <v>25</v>
      </c>
      <c r="Q7" s="429" t="s">
        <v>26</v>
      </c>
      <c r="R7" s="429" t="s">
        <v>27</v>
      </c>
      <c r="S7" s="436" t="s">
        <v>28</v>
      </c>
      <c r="T7" s="220"/>
      <c r="U7" s="220"/>
    </row>
    <row r="8" spans="1:29" s="224" customFormat="1" ht="133.5" customHeight="1">
      <c r="A8" s="433"/>
      <c r="B8" s="433"/>
      <c r="C8" s="433"/>
      <c r="D8" s="433"/>
      <c r="E8" s="435"/>
      <c r="F8" s="445"/>
      <c r="G8" s="446"/>
      <c r="H8" s="429"/>
      <c r="I8" s="446"/>
      <c r="J8" s="203" t="s">
        <v>29</v>
      </c>
      <c r="K8" s="203" t="s">
        <v>30</v>
      </c>
      <c r="L8" s="203" t="s">
        <v>31</v>
      </c>
      <c r="M8" s="429"/>
      <c r="N8" s="429"/>
      <c r="O8" s="429"/>
      <c r="P8" s="429"/>
      <c r="Q8" s="429"/>
      <c r="R8" s="429"/>
      <c r="S8" s="436"/>
      <c r="T8" s="222"/>
      <c r="U8" s="223"/>
    </row>
    <row r="9" spans="1:29" s="227" customFormat="1" ht="245.25" customHeight="1">
      <c r="A9" s="437" t="s">
        <v>40</v>
      </c>
      <c r="B9" s="236" t="s">
        <v>98</v>
      </c>
      <c r="C9" s="166" t="s">
        <v>452</v>
      </c>
      <c r="D9" s="311" t="s">
        <v>401</v>
      </c>
      <c r="E9" s="206" t="s">
        <v>41</v>
      </c>
      <c r="F9" s="281" t="s">
        <v>448</v>
      </c>
      <c r="G9" s="207" t="s">
        <v>424</v>
      </c>
      <c r="H9" s="207">
        <v>1</v>
      </c>
      <c r="I9" s="207" t="s">
        <v>399</v>
      </c>
      <c r="J9" s="102" t="s">
        <v>169</v>
      </c>
      <c r="K9" s="200" t="s">
        <v>158</v>
      </c>
      <c r="L9" s="103" t="s">
        <v>170</v>
      </c>
      <c r="M9" s="207" t="s">
        <v>398</v>
      </c>
      <c r="N9" s="211">
        <v>43115</v>
      </c>
      <c r="O9" s="211">
        <v>43449</v>
      </c>
      <c r="P9" s="97">
        <f t="shared" ref="P9:P13" si="0">+(O9-N9)/30</f>
        <v>11.133333333333333</v>
      </c>
      <c r="Q9" s="81" t="s">
        <v>400</v>
      </c>
      <c r="R9" s="81" t="s">
        <v>169</v>
      </c>
      <c r="S9" s="212"/>
      <c r="T9" s="225"/>
      <c r="U9" s="225"/>
      <c r="V9" s="226"/>
      <c r="W9" s="226"/>
      <c r="X9" s="226"/>
      <c r="Y9" s="226"/>
      <c r="Z9" s="226"/>
      <c r="AA9" s="226"/>
      <c r="AB9" s="226"/>
      <c r="AC9" s="226"/>
    </row>
    <row r="10" spans="1:29" s="227" customFormat="1" ht="183" hidden="1" customHeight="1">
      <c r="A10" s="438"/>
      <c r="B10" s="204" t="s">
        <v>51</v>
      </c>
      <c r="C10" s="237" t="s">
        <v>402</v>
      </c>
      <c r="D10" s="311" t="s">
        <v>403</v>
      </c>
      <c r="E10" s="213" t="s">
        <v>404</v>
      </c>
      <c r="F10" s="240" t="s">
        <v>405</v>
      </c>
      <c r="G10" s="207"/>
      <c r="H10" s="207"/>
      <c r="I10" s="207"/>
      <c r="J10" s="207"/>
      <c r="K10" s="207"/>
      <c r="L10" s="207"/>
      <c r="M10" s="207"/>
      <c r="N10" s="211"/>
      <c r="O10" s="211"/>
      <c r="P10" s="97"/>
      <c r="Q10" s="238"/>
      <c r="R10" s="239"/>
      <c r="S10" s="212"/>
      <c r="T10" s="225"/>
      <c r="U10" s="225"/>
      <c r="V10" s="226"/>
      <c r="W10" s="226"/>
      <c r="X10" s="226"/>
      <c r="Y10" s="226"/>
      <c r="Z10" s="226"/>
      <c r="AA10" s="226"/>
      <c r="AB10" s="226"/>
      <c r="AC10" s="226"/>
    </row>
    <row r="11" spans="1:29" s="227" customFormat="1" ht="210" customHeight="1">
      <c r="A11" s="438"/>
      <c r="B11" s="440" t="s">
        <v>406</v>
      </c>
      <c r="C11" s="329" t="s">
        <v>464</v>
      </c>
      <c r="D11" s="309" t="s">
        <v>465</v>
      </c>
      <c r="E11" s="206" t="s">
        <v>41</v>
      </c>
      <c r="F11" s="205" t="s">
        <v>467</v>
      </c>
      <c r="G11" s="207" t="s">
        <v>423</v>
      </c>
      <c r="H11" s="207">
        <v>15</v>
      </c>
      <c r="I11" s="207" t="s">
        <v>407</v>
      </c>
      <c r="J11" s="102" t="s">
        <v>169</v>
      </c>
      <c r="K11" s="200" t="s">
        <v>158</v>
      </c>
      <c r="L11" s="103" t="s">
        <v>170</v>
      </c>
      <c r="M11" s="207" t="s">
        <v>398</v>
      </c>
      <c r="N11" s="211">
        <v>43115</v>
      </c>
      <c r="O11" s="211">
        <v>43449</v>
      </c>
      <c r="P11" s="97">
        <f t="shared" si="0"/>
        <v>11.133333333333333</v>
      </c>
      <c r="Q11" s="81" t="s">
        <v>172</v>
      </c>
      <c r="R11" s="81" t="s">
        <v>169</v>
      </c>
      <c r="S11" s="212"/>
      <c r="T11" s="225"/>
      <c r="U11" s="225"/>
      <c r="V11" s="226"/>
      <c r="W11" s="226"/>
      <c r="X11" s="226"/>
      <c r="Y11" s="226"/>
      <c r="Z11" s="226"/>
      <c r="AA11" s="226"/>
      <c r="AB11" s="226"/>
      <c r="AC11" s="226"/>
    </row>
    <row r="12" spans="1:29" s="227" customFormat="1" ht="183" customHeight="1">
      <c r="A12" s="438"/>
      <c r="B12" s="441"/>
      <c r="C12" s="443" t="s">
        <v>464</v>
      </c>
      <c r="D12" s="443" t="s">
        <v>466</v>
      </c>
      <c r="E12" s="206" t="s">
        <v>41</v>
      </c>
      <c r="F12" s="204" t="s">
        <v>408</v>
      </c>
      <c r="G12" s="207" t="s">
        <v>409</v>
      </c>
      <c r="H12" s="207">
        <v>1</v>
      </c>
      <c r="I12" s="207" t="s">
        <v>410</v>
      </c>
      <c r="J12" s="102" t="s">
        <v>169</v>
      </c>
      <c r="K12" s="200" t="s">
        <v>158</v>
      </c>
      <c r="L12" s="103" t="s">
        <v>170</v>
      </c>
      <c r="M12" s="207" t="s">
        <v>212</v>
      </c>
      <c r="N12" s="211">
        <v>43115</v>
      </c>
      <c r="O12" s="211">
        <v>43449</v>
      </c>
      <c r="P12" s="97">
        <f t="shared" si="0"/>
        <v>11.133333333333333</v>
      </c>
      <c r="Q12" s="81" t="s">
        <v>172</v>
      </c>
      <c r="R12" s="81" t="s">
        <v>169</v>
      </c>
      <c r="S12" s="212"/>
      <c r="T12" s="225"/>
      <c r="U12" s="225"/>
      <c r="V12" s="226"/>
      <c r="W12" s="226"/>
      <c r="X12" s="226"/>
      <c r="Y12" s="226"/>
      <c r="Z12" s="226"/>
      <c r="AA12" s="226"/>
      <c r="AB12" s="226"/>
      <c r="AC12" s="226"/>
    </row>
    <row r="13" spans="1:29" s="227" customFormat="1" ht="183" customHeight="1">
      <c r="A13" s="439"/>
      <c r="B13" s="442"/>
      <c r="C13" s="444"/>
      <c r="D13" s="444"/>
      <c r="E13" s="206" t="s">
        <v>41</v>
      </c>
      <c r="F13" s="310" t="s">
        <v>468</v>
      </c>
      <c r="G13" s="207" t="s">
        <v>425</v>
      </c>
      <c r="H13" s="207">
        <v>9</v>
      </c>
      <c r="I13" s="207" t="s">
        <v>407</v>
      </c>
      <c r="J13" s="102" t="s">
        <v>169</v>
      </c>
      <c r="K13" s="200" t="s">
        <v>158</v>
      </c>
      <c r="L13" s="103" t="s">
        <v>170</v>
      </c>
      <c r="M13" s="207" t="s">
        <v>398</v>
      </c>
      <c r="N13" s="211">
        <v>43115</v>
      </c>
      <c r="O13" s="211">
        <v>43449</v>
      </c>
      <c r="P13" s="97">
        <f t="shared" si="0"/>
        <v>11.133333333333333</v>
      </c>
      <c r="Q13" s="81" t="s">
        <v>172</v>
      </c>
      <c r="R13" s="81" t="s">
        <v>169</v>
      </c>
      <c r="S13" s="212"/>
      <c r="T13" s="225"/>
      <c r="U13" s="225"/>
      <c r="V13" s="226"/>
      <c r="W13" s="226"/>
      <c r="X13" s="226"/>
      <c r="Y13" s="226"/>
      <c r="Z13" s="226"/>
      <c r="AA13" s="226"/>
      <c r="AB13" s="226"/>
      <c r="AC13" s="226"/>
    </row>
    <row r="14" spans="1:29" ht="60.75" customHeight="1" thickBot="1">
      <c r="A14" s="241"/>
      <c r="B14" s="241"/>
      <c r="C14" s="169"/>
      <c r="D14" s="169"/>
      <c r="E14" s="169"/>
      <c r="F14" s="169"/>
      <c r="G14" s="170"/>
      <c r="H14" s="170"/>
      <c r="I14" s="170"/>
      <c r="J14" s="170"/>
      <c r="K14" s="170"/>
      <c r="L14" s="170"/>
      <c r="M14" s="170"/>
      <c r="N14" s="358" t="s">
        <v>32</v>
      </c>
      <c r="O14" s="358"/>
      <c r="P14" s="358"/>
      <c r="Q14" s="242"/>
      <c r="R14" s="242"/>
      <c r="S14" s="172"/>
      <c r="T14" s="228"/>
      <c r="U14" s="229"/>
      <c r="V14" s="221"/>
      <c r="W14" s="221"/>
      <c r="X14" s="221"/>
      <c r="Y14" s="221"/>
      <c r="Z14" s="221"/>
      <c r="AA14" s="221"/>
      <c r="AB14" s="221"/>
      <c r="AC14" s="221"/>
    </row>
  </sheetData>
  <sheetProtection formatCells="0" formatColumns="0" formatRows="0" insertRows="0" deleteRows="0" selectLockedCells="1"/>
  <mergeCells count="42">
    <mergeCell ref="N14:P14"/>
    <mergeCell ref="S7:S8"/>
    <mergeCell ref="A9:A13"/>
    <mergeCell ref="B11:B13"/>
    <mergeCell ref="C12:C13"/>
    <mergeCell ref="D12:D13"/>
    <mergeCell ref="N7:N8"/>
    <mergeCell ref="O7:O8"/>
    <mergeCell ref="P7:P8"/>
    <mergeCell ref="Q7:Q8"/>
    <mergeCell ref="R7:R8"/>
    <mergeCell ref="F7:F8"/>
    <mergeCell ref="G7:G8"/>
    <mergeCell ref="H7:H8"/>
    <mergeCell ref="I7:I8"/>
    <mergeCell ref="J7:L7"/>
    <mergeCell ref="M7:M8"/>
    <mergeCell ref="A5:B5"/>
    <mergeCell ref="C5:D5"/>
    <mergeCell ref="H5:I5"/>
    <mergeCell ref="A6:E6"/>
    <mergeCell ref="F6:S6"/>
    <mergeCell ref="A7:A8"/>
    <mergeCell ref="B7:B8"/>
    <mergeCell ref="C7:C8"/>
    <mergeCell ref="D7:D8"/>
    <mergeCell ref="E7:E8"/>
    <mergeCell ref="A3:B3"/>
    <mergeCell ref="C3:I3"/>
    <mergeCell ref="J3:K3"/>
    <mergeCell ref="L3:S3"/>
    <mergeCell ref="A4:B4"/>
    <mergeCell ref="C4:I4"/>
    <mergeCell ref="J4:K4"/>
    <mergeCell ref="L4:S4"/>
    <mergeCell ref="A1:B1"/>
    <mergeCell ref="C1:Q1"/>
    <mergeCell ref="R1:S1"/>
    <mergeCell ref="A2:B2"/>
    <mergeCell ref="C2:I2"/>
    <mergeCell ref="J2:K2"/>
    <mergeCell ref="L2:S2"/>
  </mergeCells>
  <printOptions verticalCentered="1"/>
  <pageMargins left="0.19685039370078741" right="0.19685039370078741" top="0.78740157480314965" bottom="0.78740157480314965" header="0" footer="0"/>
  <pageSetup paperSize="41" scale="23" fitToHeight="0" orientation="landscape"/>
  <headerFooter scaleWithDoc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25" zoomScaleNormal="25" zoomScaleSheetLayoutView="25" zoomScalePageLayoutView="25" workbookViewId="0">
      <selection activeCell="N25" sqref="N25:N26"/>
    </sheetView>
  </sheetViews>
  <sheetFormatPr baseColWidth="10" defaultColWidth="11.5" defaultRowHeight="28" x14ac:dyDescent="0"/>
  <cols>
    <col min="1" max="1" width="39.83203125" style="148" customWidth="1"/>
    <col min="2" max="2" width="49.6640625" style="150" customWidth="1"/>
    <col min="3" max="3" width="41.33203125" style="149" customWidth="1"/>
    <col min="4" max="4" width="46.5" style="149" customWidth="1"/>
    <col min="5" max="5" width="33.33203125" style="149" customWidth="1"/>
    <col min="6" max="6" width="51" style="149" customWidth="1"/>
    <col min="7" max="7" width="35.83203125" style="150" customWidth="1"/>
    <col min="8" max="8" width="18.1640625" style="150" customWidth="1"/>
    <col min="9" max="9" width="37.1640625" style="149" customWidth="1"/>
    <col min="10" max="10" width="25.6640625" style="150" customWidth="1"/>
    <col min="11" max="11" width="34" style="150" customWidth="1"/>
    <col min="12" max="12" width="45.5" style="150" customWidth="1"/>
    <col min="13" max="13" width="33" style="129" customWidth="1"/>
    <col min="14" max="14" width="31.6640625" style="120" customWidth="1"/>
    <col min="15" max="15" width="30.83203125" style="120" customWidth="1"/>
    <col min="16" max="16" width="25.33203125" style="120" customWidth="1"/>
    <col min="17" max="17" width="26.83203125" style="120" customWidth="1"/>
    <col min="18" max="18" width="32.5" style="120" customWidth="1"/>
    <col min="19" max="19" width="26.5" style="120" customWidth="1"/>
    <col min="20" max="20" width="58.5" style="120" customWidth="1"/>
    <col min="21" max="21" width="44.1640625" style="120" customWidth="1"/>
    <col min="22" max="16384" width="11.5" style="120"/>
  </cols>
  <sheetData>
    <row r="1" spans="1:21" ht="124.5" customHeight="1">
      <c r="A1" s="485"/>
      <c r="B1" s="486"/>
      <c r="C1" s="487" t="s">
        <v>210</v>
      </c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 t="s">
        <v>0</v>
      </c>
      <c r="S1" s="488"/>
    </row>
    <row r="2" spans="1:21" ht="37.5" customHeight="1">
      <c r="A2" s="489" t="s">
        <v>1</v>
      </c>
      <c r="B2" s="490"/>
      <c r="C2" s="491" t="s">
        <v>58</v>
      </c>
      <c r="D2" s="492"/>
      <c r="E2" s="492"/>
      <c r="F2" s="492"/>
      <c r="G2" s="492"/>
      <c r="H2" s="492"/>
      <c r="I2" s="493"/>
      <c r="J2" s="490" t="s">
        <v>2</v>
      </c>
      <c r="K2" s="490"/>
      <c r="L2" s="491" t="s">
        <v>61</v>
      </c>
      <c r="M2" s="492"/>
      <c r="N2" s="492"/>
      <c r="O2" s="492"/>
      <c r="P2" s="492"/>
      <c r="Q2" s="492"/>
      <c r="R2" s="492"/>
      <c r="S2" s="494"/>
    </row>
    <row r="3" spans="1:21" ht="51" customHeight="1">
      <c r="A3" s="489" t="s">
        <v>3</v>
      </c>
      <c r="B3" s="490"/>
      <c r="C3" s="491" t="s">
        <v>59</v>
      </c>
      <c r="D3" s="492"/>
      <c r="E3" s="492"/>
      <c r="F3" s="492"/>
      <c r="G3" s="492"/>
      <c r="H3" s="492"/>
      <c r="I3" s="493"/>
      <c r="J3" s="490" t="s">
        <v>4</v>
      </c>
      <c r="K3" s="490"/>
      <c r="L3" s="491" t="s">
        <v>61</v>
      </c>
      <c r="M3" s="492"/>
      <c r="N3" s="492"/>
      <c r="O3" s="492"/>
      <c r="P3" s="492"/>
      <c r="Q3" s="492"/>
      <c r="R3" s="492"/>
      <c r="S3" s="494"/>
    </row>
    <row r="4" spans="1:21" ht="62.25" customHeight="1">
      <c r="A4" s="495" t="s">
        <v>5</v>
      </c>
      <c r="B4" s="496"/>
      <c r="C4" s="497" t="s">
        <v>60</v>
      </c>
      <c r="D4" s="498"/>
      <c r="E4" s="498"/>
      <c r="F4" s="498"/>
      <c r="G4" s="498"/>
      <c r="H4" s="498"/>
      <c r="I4" s="499"/>
      <c r="J4" s="496" t="s">
        <v>6</v>
      </c>
      <c r="K4" s="496"/>
      <c r="L4" s="497" t="s">
        <v>237</v>
      </c>
      <c r="M4" s="498"/>
      <c r="N4" s="498"/>
      <c r="O4" s="498"/>
      <c r="P4" s="498"/>
      <c r="Q4" s="498"/>
      <c r="R4" s="498"/>
      <c r="S4" s="500"/>
    </row>
    <row r="5" spans="1:21" ht="51.75" customHeight="1">
      <c r="A5" s="475" t="s">
        <v>7</v>
      </c>
      <c r="B5" s="475"/>
      <c r="C5" s="476">
        <v>2018</v>
      </c>
      <c r="D5" s="477"/>
      <c r="E5" s="121"/>
      <c r="F5" s="121"/>
      <c r="G5" s="121"/>
      <c r="H5" s="121"/>
      <c r="I5" s="121"/>
      <c r="J5" s="122"/>
      <c r="K5" s="262" t="s">
        <v>9</v>
      </c>
      <c r="L5" s="123"/>
      <c r="M5" s="124"/>
      <c r="N5" s="125"/>
      <c r="O5" s="125"/>
      <c r="P5" s="125"/>
      <c r="Q5" s="126"/>
      <c r="R5" s="127"/>
      <c r="S5" s="128"/>
    </row>
    <row r="6" spans="1:21" ht="38.25" customHeight="1">
      <c r="A6" s="478" t="s">
        <v>10</v>
      </c>
      <c r="B6" s="478"/>
      <c r="C6" s="478"/>
      <c r="D6" s="478"/>
      <c r="E6" s="478"/>
      <c r="F6" s="474" t="s">
        <v>11</v>
      </c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</row>
    <row r="7" spans="1:21" ht="48" customHeight="1">
      <c r="A7" s="478" t="s">
        <v>12</v>
      </c>
      <c r="B7" s="478" t="s">
        <v>13</v>
      </c>
      <c r="C7" s="478" t="s">
        <v>14</v>
      </c>
      <c r="D7" s="478" t="s">
        <v>15</v>
      </c>
      <c r="E7" s="479" t="s">
        <v>16</v>
      </c>
      <c r="F7" s="474" t="s">
        <v>17</v>
      </c>
      <c r="G7" s="482" t="s">
        <v>18</v>
      </c>
      <c r="H7" s="474" t="s">
        <v>19</v>
      </c>
      <c r="I7" s="482" t="s">
        <v>20</v>
      </c>
      <c r="J7" s="483" t="s">
        <v>21</v>
      </c>
      <c r="K7" s="483"/>
      <c r="L7" s="483"/>
      <c r="M7" s="474" t="s">
        <v>22</v>
      </c>
      <c r="N7" s="474" t="s">
        <v>23</v>
      </c>
      <c r="O7" s="474" t="s">
        <v>24</v>
      </c>
      <c r="P7" s="474" t="s">
        <v>25</v>
      </c>
      <c r="Q7" s="474" t="s">
        <v>26</v>
      </c>
      <c r="R7" s="474" t="s">
        <v>27</v>
      </c>
      <c r="S7" s="484" t="s">
        <v>28</v>
      </c>
    </row>
    <row r="8" spans="1:21" s="129" customFormat="1" ht="88.5" customHeight="1">
      <c r="A8" s="478"/>
      <c r="B8" s="478"/>
      <c r="C8" s="478"/>
      <c r="D8" s="478"/>
      <c r="E8" s="480"/>
      <c r="F8" s="481"/>
      <c r="G8" s="482"/>
      <c r="H8" s="474"/>
      <c r="I8" s="482"/>
      <c r="J8" s="263" t="s">
        <v>29</v>
      </c>
      <c r="K8" s="263" t="s">
        <v>30</v>
      </c>
      <c r="L8" s="263" t="s">
        <v>31</v>
      </c>
      <c r="M8" s="474"/>
      <c r="N8" s="474"/>
      <c r="O8" s="474"/>
      <c r="P8" s="474"/>
      <c r="Q8" s="474"/>
      <c r="R8" s="474"/>
      <c r="S8" s="484"/>
      <c r="U8" s="130"/>
    </row>
    <row r="9" spans="1:21" s="132" customFormat="1" ht="231" customHeight="1">
      <c r="A9" s="470" t="s">
        <v>116</v>
      </c>
      <c r="B9" s="464" t="s">
        <v>253</v>
      </c>
      <c r="C9" s="466" t="s">
        <v>122</v>
      </c>
      <c r="D9" s="134" t="s">
        <v>386</v>
      </c>
      <c r="E9" s="458" t="s">
        <v>38</v>
      </c>
      <c r="F9" s="464" t="s">
        <v>225</v>
      </c>
      <c r="G9" s="470" t="s">
        <v>226</v>
      </c>
      <c r="H9" s="472">
        <v>100</v>
      </c>
      <c r="I9" s="472" t="s">
        <v>238</v>
      </c>
      <c r="J9" s="472" t="s">
        <v>227</v>
      </c>
      <c r="K9" s="472" t="s">
        <v>228</v>
      </c>
      <c r="L9" s="472" t="s">
        <v>170</v>
      </c>
      <c r="M9" s="131" t="s">
        <v>229</v>
      </c>
      <c r="N9" s="277">
        <v>43115</v>
      </c>
      <c r="O9" s="277">
        <v>43449</v>
      </c>
      <c r="P9" s="217">
        <f>+(O9-N9)/30</f>
        <v>11.133333333333333</v>
      </c>
      <c r="Q9" s="81" t="s">
        <v>172</v>
      </c>
      <c r="R9" s="81" t="s">
        <v>169</v>
      </c>
      <c r="S9" s="82"/>
    </row>
    <row r="10" spans="1:21" s="132" customFormat="1" ht="183" customHeight="1">
      <c r="A10" s="471"/>
      <c r="B10" s="465"/>
      <c r="C10" s="467"/>
      <c r="D10" s="273" t="s">
        <v>385</v>
      </c>
      <c r="E10" s="459"/>
      <c r="F10" s="465"/>
      <c r="G10" s="471"/>
      <c r="H10" s="473"/>
      <c r="I10" s="473"/>
      <c r="J10" s="473"/>
      <c r="K10" s="473"/>
      <c r="L10" s="473"/>
      <c r="M10" s="265" t="s">
        <v>230</v>
      </c>
      <c r="N10" s="277">
        <v>43115</v>
      </c>
      <c r="O10" s="277">
        <v>43449</v>
      </c>
      <c r="P10" s="217">
        <f t="shared" ref="P10:P20" si="0">+(O10-N10)/30</f>
        <v>11.133333333333333</v>
      </c>
      <c r="Q10" s="81" t="s">
        <v>172</v>
      </c>
      <c r="R10" s="81" t="s">
        <v>169</v>
      </c>
      <c r="S10" s="82"/>
    </row>
    <row r="11" spans="1:21" s="132" customFormat="1" ht="297.75" customHeight="1">
      <c r="A11" s="264" t="s">
        <v>116</v>
      </c>
      <c r="B11" s="268" t="s">
        <v>253</v>
      </c>
      <c r="C11" s="133" t="s">
        <v>123</v>
      </c>
      <c r="D11" s="134" t="s">
        <v>118</v>
      </c>
      <c r="E11" s="83" t="s">
        <v>38</v>
      </c>
      <c r="F11" s="135" t="s">
        <v>119</v>
      </c>
      <c r="G11" s="136" t="s">
        <v>231</v>
      </c>
      <c r="H11" s="131">
        <v>2</v>
      </c>
      <c r="I11" s="131" t="s">
        <v>239</v>
      </c>
      <c r="J11" s="131" t="s">
        <v>227</v>
      </c>
      <c r="K11" s="131" t="s">
        <v>232</v>
      </c>
      <c r="L11" s="131" t="str">
        <f>L9</f>
        <v>Nacional</v>
      </c>
      <c r="M11" s="265" t="s">
        <v>230</v>
      </c>
      <c r="N11" s="277">
        <v>43115</v>
      </c>
      <c r="O11" s="277">
        <v>43449</v>
      </c>
      <c r="P11" s="217">
        <f t="shared" si="0"/>
        <v>11.133333333333333</v>
      </c>
      <c r="Q11" s="81" t="s">
        <v>172</v>
      </c>
      <c r="R11" s="81" t="s">
        <v>169</v>
      </c>
      <c r="S11" s="82"/>
    </row>
    <row r="12" spans="1:21" s="132" customFormat="1" ht="150.75" customHeight="1">
      <c r="A12" s="447" t="s">
        <v>116</v>
      </c>
      <c r="B12" s="464" t="s">
        <v>253</v>
      </c>
      <c r="C12" s="466" t="s">
        <v>123</v>
      </c>
      <c r="D12" s="468" t="s">
        <v>384</v>
      </c>
      <c r="E12" s="458" t="s">
        <v>38</v>
      </c>
      <c r="F12" s="464" t="s">
        <v>120</v>
      </c>
      <c r="G12" s="472" t="s">
        <v>233</v>
      </c>
      <c r="H12" s="472">
        <v>1100</v>
      </c>
      <c r="I12" s="472" t="s">
        <v>240</v>
      </c>
      <c r="J12" s="472" t="s">
        <v>227</v>
      </c>
      <c r="K12" s="472" t="s">
        <v>228</v>
      </c>
      <c r="L12" s="472" t="s">
        <v>170</v>
      </c>
      <c r="M12" s="131" t="s">
        <v>229</v>
      </c>
      <c r="N12" s="277">
        <v>43115</v>
      </c>
      <c r="O12" s="277">
        <v>43449</v>
      </c>
      <c r="P12" s="217">
        <f t="shared" si="0"/>
        <v>11.133333333333333</v>
      </c>
      <c r="Q12" s="81" t="s">
        <v>172</v>
      </c>
      <c r="R12" s="81" t="s">
        <v>169</v>
      </c>
      <c r="S12" s="82"/>
    </row>
    <row r="13" spans="1:21" s="132" customFormat="1" ht="147.75" customHeight="1">
      <c r="A13" s="448"/>
      <c r="B13" s="465"/>
      <c r="C13" s="467"/>
      <c r="D13" s="469"/>
      <c r="E13" s="459"/>
      <c r="F13" s="465"/>
      <c r="G13" s="473"/>
      <c r="H13" s="473"/>
      <c r="I13" s="473"/>
      <c r="J13" s="473"/>
      <c r="K13" s="473"/>
      <c r="L13" s="473"/>
      <c r="M13" s="265" t="s">
        <v>230</v>
      </c>
      <c r="N13" s="277">
        <v>43115</v>
      </c>
      <c r="O13" s="277">
        <v>43449</v>
      </c>
      <c r="P13" s="217">
        <f t="shared" si="0"/>
        <v>11.133333333333333</v>
      </c>
      <c r="Q13" s="81" t="s">
        <v>172</v>
      </c>
      <c r="R13" s="81" t="s">
        <v>169</v>
      </c>
      <c r="S13" s="82"/>
    </row>
    <row r="14" spans="1:21" s="132" customFormat="1" ht="294" customHeight="1">
      <c r="A14" s="269" t="s">
        <v>116</v>
      </c>
      <c r="B14" s="268" t="s">
        <v>254</v>
      </c>
      <c r="C14" s="266" t="s">
        <v>123</v>
      </c>
      <c r="D14" s="280" t="s">
        <v>449</v>
      </c>
      <c r="E14" s="267" t="s">
        <v>38</v>
      </c>
      <c r="F14" s="135" t="s">
        <v>121</v>
      </c>
      <c r="G14" s="131" t="s">
        <v>234</v>
      </c>
      <c r="H14" s="131">
        <v>13</v>
      </c>
      <c r="I14" s="131" t="s">
        <v>241</v>
      </c>
      <c r="J14" s="265" t="s">
        <v>227</v>
      </c>
      <c r="K14" s="265" t="s">
        <v>228</v>
      </c>
      <c r="L14" s="265" t="s">
        <v>170</v>
      </c>
      <c r="M14" s="131" t="s">
        <v>229</v>
      </c>
      <c r="N14" s="277">
        <v>43115</v>
      </c>
      <c r="O14" s="277">
        <v>43449</v>
      </c>
      <c r="P14" s="217">
        <f t="shared" si="0"/>
        <v>11.133333333333333</v>
      </c>
      <c r="Q14" s="81" t="s">
        <v>172</v>
      </c>
      <c r="R14" s="81" t="s">
        <v>169</v>
      </c>
      <c r="S14" s="82"/>
    </row>
    <row r="15" spans="1:21" s="132" customFormat="1" ht="309.75" customHeight="1">
      <c r="A15" s="269" t="s">
        <v>116</v>
      </c>
      <c r="B15" s="268" t="s">
        <v>254</v>
      </c>
      <c r="C15" s="133" t="s">
        <v>123</v>
      </c>
      <c r="D15" s="272" t="s">
        <v>118</v>
      </c>
      <c r="E15" s="267" t="s">
        <v>38</v>
      </c>
      <c r="F15" s="268" t="s">
        <v>235</v>
      </c>
      <c r="G15" s="265" t="s">
        <v>226</v>
      </c>
      <c r="H15" s="265">
        <f>8+6</f>
        <v>14</v>
      </c>
      <c r="I15" s="265" t="s">
        <v>242</v>
      </c>
      <c r="J15" s="265" t="s">
        <v>227</v>
      </c>
      <c r="K15" s="265" t="s">
        <v>228</v>
      </c>
      <c r="L15" s="265" t="s">
        <v>170</v>
      </c>
      <c r="M15" s="265" t="s">
        <v>230</v>
      </c>
      <c r="N15" s="277">
        <v>43115</v>
      </c>
      <c r="O15" s="277">
        <v>43449</v>
      </c>
      <c r="P15" s="217">
        <f t="shared" si="0"/>
        <v>11.133333333333333</v>
      </c>
      <c r="Q15" s="81" t="s">
        <v>172</v>
      </c>
      <c r="R15" s="81" t="s">
        <v>169</v>
      </c>
      <c r="S15" s="82"/>
    </row>
    <row r="16" spans="1:21" s="132" customFormat="1" ht="161.25" customHeight="1">
      <c r="A16" s="270" t="s">
        <v>116</v>
      </c>
      <c r="B16" s="137" t="s">
        <v>125</v>
      </c>
      <c r="C16" s="271" t="s">
        <v>244</v>
      </c>
      <c r="D16" s="138" t="s">
        <v>126</v>
      </c>
      <c r="E16" s="80" t="s">
        <v>39</v>
      </c>
      <c r="F16" s="48" t="s">
        <v>124</v>
      </c>
      <c r="G16" s="47" t="s">
        <v>394</v>
      </c>
      <c r="H16" s="47">
        <v>4</v>
      </c>
      <c r="I16" s="47" t="s">
        <v>245</v>
      </c>
      <c r="J16" s="85" t="s">
        <v>169</v>
      </c>
      <c r="K16" s="49" t="s">
        <v>158</v>
      </c>
      <c r="L16" s="84" t="s">
        <v>170</v>
      </c>
      <c r="M16" s="47" t="s">
        <v>49</v>
      </c>
      <c r="N16" s="277">
        <v>43115</v>
      </c>
      <c r="O16" s="277">
        <v>43449</v>
      </c>
      <c r="P16" s="217">
        <f t="shared" si="0"/>
        <v>11.133333333333333</v>
      </c>
      <c r="Q16" s="139" t="s">
        <v>172</v>
      </c>
      <c r="R16" s="140" t="s">
        <v>212</v>
      </c>
      <c r="S16" s="82"/>
    </row>
    <row r="17" spans="1:21" s="132" customFormat="1" ht="143.25" customHeight="1">
      <c r="A17" s="450" t="s">
        <v>116</v>
      </c>
      <c r="B17" s="452" t="s">
        <v>125</v>
      </c>
      <c r="C17" s="454" t="s">
        <v>244</v>
      </c>
      <c r="D17" s="456" t="s">
        <v>126</v>
      </c>
      <c r="E17" s="458" t="s">
        <v>39</v>
      </c>
      <c r="F17" s="460" t="s">
        <v>247</v>
      </c>
      <c r="G17" s="46" t="s">
        <v>250</v>
      </c>
      <c r="H17" s="47">
        <v>2</v>
      </c>
      <c r="I17" s="47" t="s">
        <v>245</v>
      </c>
      <c r="J17" s="85" t="s">
        <v>169</v>
      </c>
      <c r="K17" s="49" t="s">
        <v>158</v>
      </c>
      <c r="L17" s="84" t="s">
        <v>170</v>
      </c>
      <c r="M17" s="47" t="s">
        <v>169</v>
      </c>
      <c r="N17" s="277">
        <v>43115</v>
      </c>
      <c r="O17" s="277">
        <v>43449</v>
      </c>
      <c r="P17" s="217">
        <f t="shared" si="0"/>
        <v>11.133333333333333</v>
      </c>
      <c r="Q17" s="139" t="s">
        <v>172</v>
      </c>
      <c r="R17" s="140" t="s">
        <v>212</v>
      </c>
      <c r="S17" s="82"/>
    </row>
    <row r="18" spans="1:21" s="132" customFormat="1" ht="152.25" customHeight="1">
      <c r="A18" s="451"/>
      <c r="B18" s="453"/>
      <c r="C18" s="455"/>
      <c r="D18" s="457"/>
      <c r="E18" s="459"/>
      <c r="F18" s="461"/>
      <c r="G18" s="46" t="s">
        <v>251</v>
      </c>
      <c r="H18" s="47">
        <v>2</v>
      </c>
      <c r="I18" s="47" t="s">
        <v>245</v>
      </c>
      <c r="J18" s="85" t="s">
        <v>169</v>
      </c>
      <c r="K18" s="49" t="s">
        <v>158</v>
      </c>
      <c r="L18" s="84" t="s">
        <v>170</v>
      </c>
      <c r="M18" s="47" t="s">
        <v>169</v>
      </c>
      <c r="N18" s="277">
        <v>43115</v>
      </c>
      <c r="O18" s="277">
        <v>43449</v>
      </c>
      <c r="P18" s="217">
        <f t="shared" si="0"/>
        <v>11.133333333333333</v>
      </c>
      <c r="Q18" s="139" t="s">
        <v>172</v>
      </c>
      <c r="R18" s="140" t="s">
        <v>212</v>
      </c>
      <c r="S18" s="82"/>
    </row>
    <row r="19" spans="1:21" s="132" customFormat="1" ht="224.25" customHeight="1">
      <c r="A19" s="270" t="s">
        <v>116</v>
      </c>
      <c r="B19" s="216" t="s">
        <v>125</v>
      </c>
      <c r="C19" s="462" t="s">
        <v>129</v>
      </c>
      <c r="D19" s="216" t="s">
        <v>127</v>
      </c>
      <c r="E19" s="80" t="s">
        <v>39</v>
      </c>
      <c r="F19" s="48" t="s">
        <v>248</v>
      </c>
      <c r="G19" s="47" t="s">
        <v>395</v>
      </c>
      <c r="H19" s="47">
        <v>4</v>
      </c>
      <c r="I19" s="47" t="s">
        <v>245</v>
      </c>
      <c r="J19" s="85" t="s">
        <v>169</v>
      </c>
      <c r="K19" s="49" t="s">
        <v>158</v>
      </c>
      <c r="L19" s="84" t="s">
        <v>170</v>
      </c>
      <c r="M19" s="47" t="s">
        <v>252</v>
      </c>
      <c r="N19" s="277">
        <v>43115</v>
      </c>
      <c r="O19" s="277">
        <v>43449</v>
      </c>
      <c r="P19" s="217">
        <f t="shared" si="0"/>
        <v>11.133333333333333</v>
      </c>
      <c r="Q19" s="139" t="s">
        <v>172</v>
      </c>
      <c r="R19" s="140" t="s">
        <v>212</v>
      </c>
      <c r="S19" s="82"/>
    </row>
    <row r="20" spans="1:21" s="132" customFormat="1" ht="200.25" customHeight="1">
      <c r="A20" s="270" t="s">
        <v>116</v>
      </c>
      <c r="B20" s="216" t="s">
        <v>125</v>
      </c>
      <c r="C20" s="463"/>
      <c r="D20" s="216" t="s">
        <v>128</v>
      </c>
      <c r="E20" s="80" t="s">
        <v>39</v>
      </c>
      <c r="F20" s="48" t="s">
        <v>249</v>
      </c>
      <c r="G20" s="47" t="s">
        <v>396</v>
      </c>
      <c r="H20" s="47">
        <v>4</v>
      </c>
      <c r="I20" s="47" t="s">
        <v>245</v>
      </c>
      <c r="J20" s="85" t="s">
        <v>169</v>
      </c>
      <c r="K20" s="49" t="s">
        <v>158</v>
      </c>
      <c r="L20" s="84" t="s">
        <v>170</v>
      </c>
      <c r="M20" s="47" t="s">
        <v>252</v>
      </c>
      <c r="N20" s="277">
        <v>43115</v>
      </c>
      <c r="O20" s="277">
        <v>43449</v>
      </c>
      <c r="P20" s="217">
        <f t="shared" si="0"/>
        <v>11.133333333333333</v>
      </c>
      <c r="Q20" s="139" t="s">
        <v>172</v>
      </c>
      <c r="R20" s="140" t="s">
        <v>212</v>
      </c>
      <c r="S20" s="82"/>
    </row>
    <row r="21" spans="1:21" ht="60.75" customHeight="1" thickBot="1">
      <c r="A21" s="141" t="s">
        <v>236</v>
      </c>
      <c r="B21" s="141" t="s">
        <v>236</v>
      </c>
      <c r="C21" s="142" t="s">
        <v>236</v>
      </c>
      <c r="D21" s="142" t="s">
        <v>236</v>
      </c>
      <c r="E21" s="142" t="s">
        <v>236</v>
      </c>
      <c r="F21" s="142" t="s">
        <v>236</v>
      </c>
      <c r="G21" s="143" t="s">
        <v>236</v>
      </c>
      <c r="H21" s="143" t="s">
        <v>236</v>
      </c>
      <c r="I21" s="143" t="s">
        <v>236</v>
      </c>
      <c r="J21" s="143" t="s">
        <v>236</v>
      </c>
      <c r="K21" s="143" t="s">
        <v>236</v>
      </c>
      <c r="L21" s="143" t="s">
        <v>236</v>
      </c>
      <c r="M21" s="143" t="s">
        <v>236</v>
      </c>
      <c r="N21" s="449" t="s">
        <v>32</v>
      </c>
      <c r="O21" s="449"/>
      <c r="P21" s="449"/>
      <c r="Q21" s="144"/>
      <c r="R21" s="144"/>
      <c r="S21" s="145"/>
      <c r="T21" s="146"/>
      <c r="U21" s="147"/>
    </row>
  </sheetData>
  <sheetProtection formatCells="0" formatColumns="0" formatRows="0" insertRows="0" deleteRows="0" selectLockedCells="1"/>
  <mergeCells count="67">
    <mergeCell ref="A3:B3"/>
    <mergeCell ref="C3:I3"/>
    <mergeCell ref="J3:K3"/>
    <mergeCell ref="L3:S3"/>
    <mergeCell ref="A4:B4"/>
    <mergeCell ref="C4:I4"/>
    <mergeCell ref="J4:K4"/>
    <mergeCell ref="L4:S4"/>
    <mergeCell ref="A1:B1"/>
    <mergeCell ref="C1:Q1"/>
    <mergeCell ref="R1:S1"/>
    <mergeCell ref="A2:B2"/>
    <mergeCell ref="C2:I2"/>
    <mergeCell ref="J2:K2"/>
    <mergeCell ref="L2:S2"/>
    <mergeCell ref="A5:B5"/>
    <mergeCell ref="C5:D5"/>
    <mergeCell ref="A6:E6"/>
    <mergeCell ref="F6:S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S7:S8"/>
    <mergeCell ref="A9:A10"/>
    <mergeCell ref="B9:B10"/>
    <mergeCell ref="C9:C10"/>
    <mergeCell ref="E9:E10"/>
    <mergeCell ref="F9:F10"/>
    <mergeCell ref="Q7:Q8"/>
    <mergeCell ref="R7:R8"/>
    <mergeCell ref="J9:J10"/>
    <mergeCell ref="K9:K10"/>
    <mergeCell ref="L9:L10"/>
    <mergeCell ref="N7:N8"/>
    <mergeCell ref="O7:O8"/>
    <mergeCell ref="M7:M8"/>
    <mergeCell ref="P7:P8"/>
    <mergeCell ref="G9:G10"/>
    <mergeCell ref="H9:H10"/>
    <mergeCell ref="I9:I10"/>
    <mergeCell ref="K12:K13"/>
    <mergeCell ref="L12:L13"/>
    <mergeCell ref="G12:G13"/>
    <mergeCell ref="H12:H13"/>
    <mergeCell ref="I12:I13"/>
    <mergeCell ref="J12:J13"/>
    <mergeCell ref="A12:A13"/>
    <mergeCell ref="N21:P21"/>
    <mergeCell ref="A17:A18"/>
    <mergeCell ref="B17:B18"/>
    <mergeCell ref="C17:C18"/>
    <mergeCell ref="D17:D18"/>
    <mergeCell ref="E17:E18"/>
    <mergeCell ref="F17:F18"/>
    <mergeCell ref="C19:C20"/>
    <mergeCell ref="B12:B13"/>
    <mergeCell ref="C12:C13"/>
    <mergeCell ref="D12:D13"/>
    <mergeCell ref="E12:E13"/>
    <mergeCell ref="F12:F13"/>
  </mergeCells>
  <printOptions verticalCentered="1"/>
  <pageMargins left="0.19685039370078741" right="0.19685039370078741" top="0.78740157480314965" bottom="0.78740157480314965" header="0" footer="0"/>
  <pageSetup paperSize="41" scale="23" fitToHeight="0" orientation="landscape"/>
  <headerFooter scaleWithDoc="0"/>
  <rowBreaks count="1" manualBreakCount="1">
    <brk id="14" max="19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="20" zoomScaleNormal="20" zoomScaleSheetLayoutView="10" zoomScalePageLayoutView="20" workbookViewId="0">
      <selection activeCell="Q7" sqref="Q7:Q8"/>
    </sheetView>
  </sheetViews>
  <sheetFormatPr baseColWidth="10" defaultColWidth="11.5" defaultRowHeight="14" x14ac:dyDescent="0"/>
  <cols>
    <col min="1" max="1" width="36.33203125" style="25" customWidth="1"/>
    <col min="2" max="2" width="48.1640625" style="26" customWidth="1"/>
    <col min="3" max="3" width="38.5" style="26" customWidth="1"/>
    <col min="4" max="4" width="51.33203125" style="27" customWidth="1"/>
    <col min="5" max="5" width="49" style="27" customWidth="1"/>
    <col min="6" max="6" width="67.1640625" style="27" customWidth="1"/>
    <col min="7" max="7" width="45.1640625" style="26" customWidth="1"/>
    <col min="8" max="8" width="21" style="26" customWidth="1"/>
    <col min="9" max="9" width="47.83203125" style="26" customWidth="1"/>
    <col min="10" max="10" width="23.83203125" style="26" customWidth="1"/>
    <col min="11" max="11" width="39.5" style="26" customWidth="1"/>
    <col min="12" max="12" width="34.83203125" style="26" customWidth="1"/>
    <col min="13" max="13" width="29" style="28" customWidth="1"/>
    <col min="14" max="14" width="34" style="21" customWidth="1"/>
    <col min="15" max="15" width="29.33203125" style="21" customWidth="1"/>
    <col min="16" max="16" width="29.6640625" style="21" customWidth="1"/>
    <col min="17" max="17" width="27.1640625" style="21" customWidth="1"/>
    <col min="18" max="18" width="29.83203125" style="21" customWidth="1"/>
    <col min="19" max="19" width="29.1640625" style="21" customWidth="1"/>
    <col min="20" max="20" width="58.5" style="319" customWidth="1"/>
    <col min="21" max="21" width="44.1640625" style="21" customWidth="1"/>
    <col min="22" max="16384" width="11.5" style="21"/>
  </cols>
  <sheetData>
    <row r="1" spans="1:29" s="13" customFormat="1" ht="124.5" customHeight="1">
      <c r="A1" s="526"/>
      <c r="B1" s="527"/>
      <c r="C1" s="528" t="s">
        <v>210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 t="s">
        <v>0</v>
      </c>
      <c r="S1" s="529"/>
      <c r="T1" s="312"/>
      <c r="U1" s="12"/>
    </row>
    <row r="2" spans="1:29" s="13" customFormat="1" ht="62.25" customHeight="1">
      <c r="A2" s="346" t="s">
        <v>1</v>
      </c>
      <c r="B2" s="338"/>
      <c r="C2" s="519" t="s">
        <v>58</v>
      </c>
      <c r="D2" s="519"/>
      <c r="E2" s="519"/>
      <c r="F2" s="519"/>
      <c r="G2" s="519"/>
      <c r="H2" s="519"/>
      <c r="I2" s="519"/>
      <c r="J2" s="338" t="s">
        <v>2</v>
      </c>
      <c r="K2" s="338"/>
      <c r="L2" s="519" t="s">
        <v>283</v>
      </c>
      <c r="M2" s="519"/>
      <c r="N2" s="519"/>
      <c r="O2" s="519"/>
      <c r="P2" s="519"/>
      <c r="Q2" s="519"/>
      <c r="R2" s="519"/>
      <c r="S2" s="520"/>
      <c r="T2" s="312"/>
      <c r="U2" s="12"/>
    </row>
    <row r="3" spans="1:29" s="13" customFormat="1" ht="63.75" customHeight="1">
      <c r="A3" s="346" t="s">
        <v>3</v>
      </c>
      <c r="B3" s="338"/>
      <c r="C3" s="519" t="s">
        <v>59</v>
      </c>
      <c r="D3" s="519"/>
      <c r="E3" s="519"/>
      <c r="F3" s="519"/>
      <c r="G3" s="519"/>
      <c r="H3" s="519"/>
      <c r="I3" s="519"/>
      <c r="J3" s="338" t="s">
        <v>4</v>
      </c>
      <c r="K3" s="338"/>
      <c r="L3" s="519" t="s">
        <v>283</v>
      </c>
      <c r="M3" s="519"/>
      <c r="N3" s="519"/>
      <c r="O3" s="519"/>
      <c r="P3" s="519"/>
      <c r="Q3" s="519"/>
      <c r="R3" s="519"/>
      <c r="S3" s="520"/>
      <c r="T3" s="312"/>
      <c r="U3" s="12"/>
    </row>
    <row r="4" spans="1:29" s="13" customFormat="1" ht="72" customHeight="1">
      <c r="A4" s="346" t="s">
        <v>5</v>
      </c>
      <c r="B4" s="338"/>
      <c r="C4" s="519" t="s">
        <v>60</v>
      </c>
      <c r="D4" s="519"/>
      <c r="E4" s="519"/>
      <c r="F4" s="519"/>
      <c r="G4" s="519"/>
      <c r="H4" s="519"/>
      <c r="I4" s="519"/>
      <c r="J4" s="338" t="s">
        <v>6</v>
      </c>
      <c r="K4" s="338"/>
      <c r="L4" s="519" t="s">
        <v>284</v>
      </c>
      <c r="M4" s="519"/>
      <c r="N4" s="519"/>
      <c r="O4" s="519"/>
      <c r="P4" s="519"/>
      <c r="Q4" s="519"/>
      <c r="R4" s="519"/>
      <c r="S4" s="520"/>
      <c r="T4" s="312"/>
      <c r="U4" s="12"/>
    </row>
    <row r="5" spans="1:29" s="13" customFormat="1" ht="51.75" customHeight="1">
      <c r="A5" s="521" t="s">
        <v>7</v>
      </c>
      <c r="B5" s="522"/>
      <c r="C5" s="522">
        <v>2018</v>
      </c>
      <c r="D5" s="522"/>
      <c r="E5" s="29"/>
      <c r="F5" s="29"/>
      <c r="G5" s="29"/>
      <c r="H5" s="522" t="s">
        <v>8</v>
      </c>
      <c r="I5" s="522"/>
      <c r="J5" s="151"/>
      <c r="K5" s="306" t="s">
        <v>9</v>
      </c>
      <c r="L5" s="152"/>
      <c r="M5" s="31"/>
      <c r="N5" s="32"/>
      <c r="O5" s="32"/>
      <c r="P5" s="32"/>
      <c r="Q5" s="33"/>
      <c r="R5" s="29"/>
      <c r="S5" s="153"/>
      <c r="T5" s="312"/>
      <c r="U5" s="12"/>
    </row>
    <row r="6" spans="1:29" s="13" customFormat="1" ht="80.25" customHeight="1">
      <c r="A6" s="523" t="s">
        <v>10</v>
      </c>
      <c r="B6" s="515"/>
      <c r="C6" s="515"/>
      <c r="D6" s="515"/>
      <c r="E6" s="515"/>
      <c r="F6" s="512" t="s">
        <v>11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24"/>
      <c r="T6" s="312"/>
      <c r="U6" s="12"/>
    </row>
    <row r="7" spans="1:29" s="13" customFormat="1" ht="48" customHeight="1">
      <c r="A7" s="523" t="s">
        <v>12</v>
      </c>
      <c r="B7" s="515" t="s">
        <v>13</v>
      </c>
      <c r="C7" s="515" t="s">
        <v>14</v>
      </c>
      <c r="D7" s="515" t="s">
        <v>15</v>
      </c>
      <c r="E7" s="434" t="s">
        <v>16</v>
      </c>
      <c r="F7" s="512" t="s">
        <v>17</v>
      </c>
      <c r="G7" s="446" t="s">
        <v>18</v>
      </c>
      <c r="H7" s="512" t="s">
        <v>19</v>
      </c>
      <c r="I7" s="446" t="s">
        <v>20</v>
      </c>
      <c r="J7" s="428" t="s">
        <v>21</v>
      </c>
      <c r="K7" s="428"/>
      <c r="L7" s="428"/>
      <c r="M7" s="512" t="s">
        <v>22</v>
      </c>
      <c r="N7" s="512" t="s">
        <v>23</v>
      </c>
      <c r="O7" s="512" t="s">
        <v>24</v>
      </c>
      <c r="P7" s="512" t="s">
        <v>25</v>
      </c>
      <c r="Q7" s="512" t="s">
        <v>26</v>
      </c>
      <c r="R7" s="512" t="s">
        <v>27</v>
      </c>
      <c r="S7" s="525" t="s">
        <v>28</v>
      </c>
      <c r="T7" s="312"/>
      <c r="U7" s="12"/>
    </row>
    <row r="8" spans="1:29" s="16" customFormat="1" ht="123" customHeight="1">
      <c r="A8" s="523"/>
      <c r="B8" s="515"/>
      <c r="C8" s="515"/>
      <c r="D8" s="515"/>
      <c r="E8" s="434"/>
      <c r="F8" s="512"/>
      <c r="G8" s="446"/>
      <c r="H8" s="512"/>
      <c r="I8" s="446"/>
      <c r="J8" s="296" t="s">
        <v>29</v>
      </c>
      <c r="K8" s="296" t="s">
        <v>30</v>
      </c>
      <c r="L8" s="296" t="s">
        <v>31</v>
      </c>
      <c r="M8" s="512"/>
      <c r="N8" s="512"/>
      <c r="O8" s="512"/>
      <c r="P8" s="512"/>
      <c r="Q8" s="512"/>
      <c r="R8" s="512"/>
      <c r="S8" s="525"/>
      <c r="T8" s="313"/>
      <c r="U8" s="15"/>
    </row>
    <row r="9" spans="1:29" s="16" customFormat="1" ht="215.25" customHeight="1">
      <c r="A9" s="501" t="s">
        <v>73</v>
      </c>
      <c r="B9" s="307" t="s">
        <v>87</v>
      </c>
      <c r="C9" s="298" t="s">
        <v>88</v>
      </c>
      <c r="D9" s="298" t="s">
        <v>99</v>
      </c>
      <c r="E9" s="302" t="s">
        <v>100</v>
      </c>
      <c r="F9" s="307" t="s">
        <v>101</v>
      </c>
      <c r="G9" s="298" t="s">
        <v>281</v>
      </c>
      <c r="H9" s="298">
        <v>1</v>
      </c>
      <c r="I9" s="298" t="s">
        <v>418</v>
      </c>
      <c r="J9" s="102" t="s">
        <v>169</v>
      </c>
      <c r="K9" s="73" t="s">
        <v>196</v>
      </c>
      <c r="L9" s="114" t="s">
        <v>197</v>
      </c>
      <c r="M9" s="298" t="s">
        <v>49</v>
      </c>
      <c r="N9" s="303">
        <v>43252</v>
      </c>
      <c r="O9" s="303">
        <v>43280</v>
      </c>
      <c r="P9" s="155">
        <f>+(O9-N9)/30</f>
        <v>0.93333333333333335</v>
      </c>
      <c r="Q9" s="156" t="s">
        <v>172</v>
      </c>
      <c r="R9" s="157" t="s">
        <v>169</v>
      </c>
      <c r="S9" s="158"/>
      <c r="T9" s="313"/>
      <c r="U9" s="15"/>
    </row>
    <row r="10" spans="1:29" s="219" customFormat="1" ht="195.75" customHeight="1">
      <c r="A10" s="502"/>
      <c r="B10" s="307" t="s">
        <v>87</v>
      </c>
      <c r="C10" s="298" t="s">
        <v>88</v>
      </c>
      <c r="D10" s="298" t="s">
        <v>428</v>
      </c>
      <c r="E10" s="302" t="s">
        <v>100</v>
      </c>
      <c r="F10" s="307" t="s">
        <v>102</v>
      </c>
      <c r="G10" s="298" t="s">
        <v>419</v>
      </c>
      <c r="H10" s="298">
        <v>1</v>
      </c>
      <c r="I10" s="298" t="s">
        <v>397</v>
      </c>
      <c r="J10" s="102" t="s">
        <v>169</v>
      </c>
      <c r="K10" s="304" t="s">
        <v>280</v>
      </c>
      <c r="L10" s="304" t="s">
        <v>170</v>
      </c>
      <c r="M10" s="298" t="s">
        <v>282</v>
      </c>
      <c r="N10" s="303">
        <v>43192</v>
      </c>
      <c r="O10" s="303">
        <v>43312</v>
      </c>
      <c r="P10" s="155">
        <f>+(O10-N10)/30</f>
        <v>4</v>
      </c>
      <c r="Q10" s="156" t="s">
        <v>172</v>
      </c>
      <c r="R10" s="157" t="s">
        <v>169</v>
      </c>
      <c r="S10" s="158"/>
      <c r="T10" s="314"/>
      <c r="U10" s="218"/>
    </row>
    <row r="11" spans="1:29" s="19" customFormat="1" ht="222" customHeight="1">
      <c r="A11" s="502"/>
      <c r="B11" s="259" t="s">
        <v>74</v>
      </c>
      <c r="C11" s="304" t="s">
        <v>84</v>
      </c>
      <c r="D11" s="297" t="s">
        <v>429</v>
      </c>
      <c r="E11" s="260" t="s">
        <v>42</v>
      </c>
      <c r="F11" s="305" t="s">
        <v>434</v>
      </c>
      <c r="G11" s="304" t="s">
        <v>255</v>
      </c>
      <c r="H11" s="304">
        <v>5</v>
      </c>
      <c r="I11" s="304" t="s">
        <v>256</v>
      </c>
      <c r="J11" s="304">
        <v>200</v>
      </c>
      <c r="K11" s="304" t="s">
        <v>257</v>
      </c>
      <c r="L11" s="304" t="s">
        <v>258</v>
      </c>
      <c r="M11" s="162" t="s">
        <v>259</v>
      </c>
      <c r="N11" s="303">
        <v>43115</v>
      </c>
      <c r="O11" s="303">
        <v>43449</v>
      </c>
      <c r="P11" s="164">
        <f>+(O11-N11)/30</f>
        <v>11.133333333333333</v>
      </c>
      <c r="Q11" s="98" t="s">
        <v>172</v>
      </c>
      <c r="R11" s="98" t="s">
        <v>169</v>
      </c>
      <c r="S11" s="158"/>
      <c r="T11" s="315"/>
      <c r="U11" s="17"/>
      <c r="V11" s="18"/>
      <c r="W11" s="18"/>
      <c r="X11" s="18"/>
      <c r="Y11" s="18"/>
      <c r="Z11" s="18"/>
      <c r="AA11" s="18"/>
      <c r="AB11" s="18"/>
      <c r="AC11" s="18"/>
    </row>
    <row r="12" spans="1:29" s="19" customFormat="1" ht="145.5" customHeight="1">
      <c r="A12" s="502"/>
      <c r="B12" s="513" t="s">
        <v>74</v>
      </c>
      <c r="C12" s="440" t="s">
        <v>84</v>
      </c>
      <c r="D12" s="440" t="s">
        <v>429</v>
      </c>
      <c r="E12" s="517" t="s">
        <v>42</v>
      </c>
      <c r="F12" s="516" t="s">
        <v>260</v>
      </c>
      <c r="G12" s="511" t="s">
        <v>261</v>
      </c>
      <c r="H12" s="511">
        <v>15</v>
      </c>
      <c r="I12" s="511" t="s">
        <v>262</v>
      </c>
      <c r="J12" s="511">
        <v>500</v>
      </c>
      <c r="K12" s="511" t="s">
        <v>263</v>
      </c>
      <c r="L12" s="511" t="s">
        <v>170</v>
      </c>
      <c r="M12" s="162" t="s">
        <v>229</v>
      </c>
      <c r="N12" s="303">
        <v>43115</v>
      </c>
      <c r="O12" s="303">
        <v>43449</v>
      </c>
      <c r="P12" s="164">
        <f t="shared" ref="P12:P20" si="0">+(O12-N12)/30</f>
        <v>11.133333333333333</v>
      </c>
      <c r="Q12" s="98" t="s">
        <v>172</v>
      </c>
      <c r="R12" s="98" t="s">
        <v>169</v>
      </c>
      <c r="S12" s="158"/>
      <c r="T12" s="315"/>
      <c r="U12" s="17"/>
      <c r="V12" s="18"/>
      <c r="W12" s="18"/>
      <c r="X12" s="18"/>
      <c r="Y12" s="18"/>
      <c r="Z12" s="18"/>
      <c r="AA12" s="18"/>
      <c r="AB12" s="18"/>
      <c r="AC12" s="18"/>
    </row>
    <row r="13" spans="1:29" s="19" customFormat="1" ht="130.5" customHeight="1">
      <c r="A13" s="502"/>
      <c r="B13" s="514"/>
      <c r="C13" s="442"/>
      <c r="D13" s="442"/>
      <c r="E13" s="518"/>
      <c r="F13" s="516"/>
      <c r="G13" s="511"/>
      <c r="H13" s="511"/>
      <c r="I13" s="511"/>
      <c r="J13" s="511"/>
      <c r="K13" s="511"/>
      <c r="L13" s="511"/>
      <c r="M13" s="304" t="s">
        <v>264</v>
      </c>
      <c r="N13" s="303">
        <v>43115</v>
      </c>
      <c r="O13" s="303">
        <v>43449</v>
      </c>
      <c r="P13" s="164">
        <f t="shared" si="0"/>
        <v>11.133333333333333</v>
      </c>
      <c r="Q13" s="98" t="s">
        <v>172</v>
      </c>
      <c r="R13" s="98" t="s">
        <v>169</v>
      </c>
      <c r="S13" s="158"/>
      <c r="T13" s="315"/>
      <c r="U13" s="17"/>
      <c r="V13" s="18"/>
      <c r="W13" s="18"/>
      <c r="X13" s="18"/>
      <c r="Y13" s="18"/>
      <c r="Z13" s="18"/>
      <c r="AA13" s="18"/>
      <c r="AB13" s="18"/>
      <c r="AC13" s="18"/>
    </row>
    <row r="14" spans="1:29" s="19" customFormat="1" ht="270.75" customHeight="1">
      <c r="A14" s="502"/>
      <c r="B14" s="259" t="s">
        <v>74</v>
      </c>
      <c r="C14" s="304" t="s">
        <v>84</v>
      </c>
      <c r="D14" s="297" t="s">
        <v>453</v>
      </c>
      <c r="E14" s="260" t="s">
        <v>42</v>
      </c>
      <c r="F14" s="259" t="s">
        <v>265</v>
      </c>
      <c r="G14" s="304" t="s">
        <v>266</v>
      </c>
      <c r="H14" s="304">
        <v>5</v>
      </c>
      <c r="I14" s="304" t="s">
        <v>267</v>
      </c>
      <c r="J14" s="304">
        <v>1000</v>
      </c>
      <c r="K14" s="304" t="s">
        <v>268</v>
      </c>
      <c r="L14" s="304" t="s">
        <v>170</v>
      </c>
      <c r="M14" s="304" t="s">
        <v>269</v>
      </c>
      <c r="N14" s="303">
        <v>43115</v>
      </c>
      <c r="O14" s="303">
        <v>43449</v>
      </c>
      <c r="P14" s="164">
        <f t="shared" si="0"/>
        <v>11.133333333333333</v>
      </c>
      <c r="Q14" s="98" t="s">
        <v>172</v>
      </c>
      <c r="R14" s="98" t="s">
        <v>169</v>
      </c>
      <c r="S14" s="158"/>
      <c r="T14" s="316"/>
      <c r="U14" s="17"/>
      <c r="V14" s="18"/>
      <c r="W14" s="18"/>
      <c r="X14" s="18"/>
      <c r="Y14" s="18"/>
      <c r="Z14" s="18"/>
      <c r="AA14" s="18"/>
      <c r="AB14" s="18"/>
      <c r="AC14" s="18"/>
    </row>
    <row r="15" spans="1:29" s="19" customFormat="1" ht="183" customHeight="1">
      <c r="A15" s="502"/>
      <c r="B15" s="259" t="s">
        <v>74</v>
      </c>
      <c r="C15" s="304" t="s">
        <v>84</v>
      </c>
      <c r="D15" s="304" t="s">
        <v>429</v>
      </c>
      <c r="E15" s="260" t="s">
        <v>42</v>
      </c>
      <c r="F15" s="259" t="s">
        <v>430</v>
      </c>
      <c r="G15" s="304" t="s">
        <v>270</v>
      </c>
      <c r="H15" s="304">
        <v>1</v>
      </c>
      <c r="I15" s="304" t="s">
        <v>271</v>
      </c>
      <c r="J15" s="304">
        <v>100</v>
      </c>
      <c r="K15" s="304" t="s">
        <v>272</v>
      </c>
      <c r="L15" s="304" t="s">
        <v>170</v>
      </c>
      <c r="M15" s="304" t="s">
        <v>269</v>
      </c>
      <c r="N15" s="163">
        <v>43271</v>
      </c>
      <c r="O15" s="163">
        <v>43454</v>
      </c>
      <c r="P15" s="164">
        <f t="shared" si="0"/>
        <v>6.1</v>
      </c>
      <c r="Q15" s="98" t="s">
        <v>172</v>
      </c>
      <c r="R15" s="98" t="s">
        <v>169</v>
      </c>
      <c r="S15" s="158"/>
      <c r="T15" s="316"/>
      <c r="U15" s="17"/>
      <c r="V15" s="18"/>
      <c r="W15" s="18"/>
      <c r="X15" s="18"/>
      <c r="Y15" s="18"/>
      <c r="Z15" s="18"/>
      <c r="AA15" s="18"/>
      <c r="AB15" s="18"/>
      <c r="AC15" s="18"/>
    </row>
    <row r="16" spans="1:29" s="19" customFormat="1" ht="273" customHeight="1">
      <c r="A16" s="501" t="s">
        <v>73</v>
      </c>
      <c r="B16" s="259" t="s">
        <v>74</v>
      </c>
      <c r="C16" s="304" t="s">
        <v>84</v>
      </c>
      <c r="D16" s="304" t="s">
        <v>454</v>
      </c>
      <c r="E16" s="260" t="s">
        <v>42</v>
      </c>
      <c r="F16" s="259" t="s">
        <v>457</v>
      </c>
      <c r="G16" s="304" t="s">
        <v>273</v>
      </c>
      <c r="H16" s="304">
        <v>2</v>
      </c>
      <c r="I16" s="304" t="s">
        <v>274</v>
      </c>
      <c r="J16" s="102" t="s">
        <v>169</v>
      </c>
      <c r="K16" s="304" t="s">
        <v>275</v>
      </c>
      <c r="L16" s="304" t="s">
        <v>170</v>
      </c>
      <c r="M16" s="304" t="s">
        <v>157</v>
      </c>
      <c r="N16" s="163">
        <v>43160</v>
      </c>
      <c r="O16" s="163">
        <v>43454</v>
      </c>
      <c r="P16" s="164">
        <f t="shared" si="0"/>
        <v>9.8000000000000007</v>
      </c>
      <c r="Q16" s="98" t="s">
        <v>172</v>
      </c>
      <c r="R16" s="98" t="s">
        <v>169</v>
      </c>
      <c r="S16" s="158"/>
      <c r="T16" s="315"/>
      <c r="U16" s="17"/>
      <c r="V16" s="18"/>
      <c r="W16" s="18"/>
      <c r="X16" s="18"/>
      <c r="Y16" s="18"/>
      <c r="Z16" s="18"/>
      <c r="AA16" s="18"/>
      <c r="AB16" s="18"/>
      <c r="AC16" s="18"/>
    </row>
    <row r="17" spans="1:29" s="19" customFormat="1" ht="222.75" customHeight="1">
      <c r="A17" s="502"/>
      <c r="B17" s="259" t="s">
        <v>74</v>
      </c>
      <c r="C17" s="304" t="s">
        <v>84</v>
      </c>
      <c r="D17" s="304" t="s">
        <v>454</v>
      </c>
      <c r="E17" s="260" t="s">
        <v>42</v>
      </c>
      <c r="F17" s="259" t="s">
        <v>458</v>
      </c>
      <c r="G17" s="304" t="s">
        <v>276</v>
      </c>
      <c r="H17" s="304">
        <f>52*2</f>
        <v>104</v>
      </c>
      <c r="I17" s="166" t="s">
        <v>277</v>
      </c>
      <c r="J17" s="102" t="s">
        <v>169</v>
      </c>
      <c r="K17" s="73" t="s">
        <v>196</v>
      </c>
      <c r="L17" s="114" t="s">
        <v>197</v>
      </c>
      <c r="M17" s="304" t="s">
        <v>229</v>
      </c>
      <c r="N17" s="303">
        <v>43115</v>
      </c>
      <c r="O17" s="303">
        <v>43449</v>
      </c>
      <c r="P17" s="164">
        <f t="shared" si="0"/>
        <v>11.133333333333333</v>
      </c>
      <c r="Q17" s="98" t="s">
        <v>172</v>
      </c>
      <c r="R17" s="98" t="s">
        <v>169</v>
      </c>
      <c r="S17" s="158"/>
      <c r="T17" s="315"/>
      <c r="U17" s="17"/>
      <c r="V17" s="18"/>
      <c r="W17" s="18"/>
      <c r="X17" s="18"/>
      <c r="Y17" s="18"/>
      <c r="Z17" s="18"/>
      <c r="AA17" s="18"/>
      <c r="AB17" s="18"/>
      <c r="AC17" s="18"/>
    </row>
    <row r="18" spans="1:29" s="19" customFormat="1" ht="273" customHeight="1">
      <c r="A18" s="502"/>
      <c r="B18" s="259" t="s">
        <v>74</v>
      </c>
      <c r="C18" s="304" t="s">
        <v>84</v>
      </c>
      <c r="D18" s="304" t="s">
        <v>454</v>
      </c>
      <c r="E18" s="260" t="s">
        <v>42</v>
      </c>
      <c r="F18" s="305" t="s">
        <v>459</v>
      </c>
      <c r="G18" s="304" t="s">
        <v>278</v>
      </c>
      <c r="H18" s="304">
        <v>52</v>
      </c>
      <c r="I18" s="304" t="s">
        <v>279</v>
      </c>
      <c r="J18" s="102" t="s">
        <v>169</v>
      </c>
      <c r="K18" s="304" t="s">
        <v>280</v>
      </c>
      <c r="L18" s="304" t="s">
        <v>170</v>
      </c>
      <c r="M18" s="304" t="s">
        <v>229</v>
      </c>
      <c r="N18" s="303">
        <v>43115</v>
      </c>
      <c r="O18" s="303">
        <v>43449</v>
      </c>
      <c r="P18" s="164">
        <f t="shared" si="0"/>
        <v>11.133333333333333</v>
      </c>
      <c r="Q18" s="98" t="s">
        <v>172</v>
      </c>
      <c r="R18" s="98" t="s">
        <v>169</v>
      </c>
      <c r="S18" s="158"/>
      <c r="T18" s="315"/>
      <c r="U18" s="17"/>
      <c r="V18" s="18"/>
      <c r="W18" s="18"/>
      <c r="X18" s="18"/>
      <c r="Y18" s="18"/>
      <c r="Z18" s="18"/>
      <c r="AA18" s="18"/>
      <c r="AB18" s="18"/>
      <c r="AC18" s="18"/>
    </row>
    <row r="19" spans="1:29" s="336" customFormat="1" ht="216.75" customHeight="1">
      <c r="A19" s="502"/>
      <c r="B19" s="322" t="s">
        <v>89</v>
      </c>
      <c r="C19" s="322" t="s">
        <v>96</v>
      </c>
      <c r="D19" s="327" t="s">
        <v>91</v>
      </c>
      <c r="E19" s="321" t="s">
        <v>305</v>
      </c>
      <c r="F19" s="327" t="s">
        <v>95</v>
      </c>
      <c r="G19" s="322" t="s">
        <v>294</v>
      </c>
      <c r="H19" s="322">
        <v>48</v>
      </c>
      <c r="I19" s="322" t="s">
        <v>292</v>
      </c>
      <c r="J19" s="326" t="s">
        <v>169</v>
      </c>
      <c r="K19" s="322" t="s">
        <v>158</v>
      </c>
      <c r="L19" s="325" t="s">
        <v>170</v>
      </c>
      <c r="M19" s="322" t="s">
        <v>171</v>
      </c>
      <c r="N19" s="331">
        <v>43115</v>
      </c>
      <c r="O19" s="331">
        <v>43449</v>
      </c>
      <c r="P19" s="332">
        <f t="shared" si="0"/>
        <v>11.133333333333333</v>
      </c>
      <c r="Q19" s="98" t="s">
        <v>172</v>
      </c>
      <c r="R19" s="98" t="s">
        <v>169</v>
      </c>
      <c r="S19" s="158"/>
      <c r="T19" s="333"/>
      <c r="U19" s="334"/>
      <c r="V19" s="335"/>
      <c r="W19" s="335"/>
      <c r="X19" s="335"/>
      <c r="Y19" s="335"/>
      <c r="Z19" s="335"/>
      <c r="AA19" s="335"/>
      <c r="AB19" s="335"/>
      <c r="AC19" s="335"/>
    </row>
    <row r="20" spans="1:29" s="336" customFormat="1" ht="228" customHeight="1">
      <c r="A20" s="502"/>
      <c r="B20" s="322" t="s">
        <v>89</v>
      </c>
      <c r="C20" s="322" t="s">
        <v>96</v>
      </c>
      <c r="D20" s="327" t="s">
        <v>92</v>
      </c>
      <c r="E20" s="321" t="s">
        <v>305</v>
      </c>
      <c r="F20" s="327" t="s">
        <v>293</v>
      </c>
      <c r="G20" s="322" t="s">
        <v>304</v>
      </c>
      <c r="H20" s="322">
        <v>8</v>
      </c>
      <c r="I20" s="322" t="s">
        <v>292</v>
      </c>
      <c r="J20" s="102" t="s">
        <v>169</v>
      </c>
      <c r="K20" s="73" t="s">
        <v>196</v>
      </c>
      <c r="L20" s="114" t="s">
        <v>197</v>
      </c>
      <c r="M20" s="322" t="s">
        <v>49</v>
      </c>
      <c r="N20" s="331">
        <v>43132</v>
      </c>
      <c r="O20" s="331">
        <v>43463</v>
      </c>
      <c r="P20" s="332">
        <f t="shared" si="0"/>
        <v>11.033333333333333</v>
      </c>
      <c r="Q20" s="98" t="s">
        <v>172</v>
      </c>
      <c r="R20" s="98" t="s">
        <v>169</v>
      </c>
      <c r="S20" s="158"/>
      <c r="T20" s="333"/>
      <c r="U20" s="334"/>
      <c r="V20" s="335"/>
      <c r="W20" s="335"/>
      <c r="X20" s="335"/>
      <c r="Y20" s="335"/>
      <c r="Z20" s="335"/>
      <c r="AA20" s="335"/>
      <c r="AB20" s="335"/>
      <c r="AC20" s="335"/>
    </row>
    <row r="21" spans="1:29" s="19" customFormat="1" ht="183" customHeight="1">
      <c r="A21" s="502"/>
      <c r="B21" s="359" t="s">
        <v>90</v>
      </c>
      <c r="C21" s="340" t="s">
        <v>97</v>
      </c>
      <c r="D21" s="504" t="s">
        <v>93</v>
      </c>
      <c r="E21" s="508" t="s">
        <v>46</v>
      </c>
      <c r="F21" s="506" t="s">
        <v>435</v>
      </c>
      <c r="G21" s="504" t="s">
        <v>304</v>
      </c>
      <c r="H21" s="504">
        <v>2</v>
      </c>
      <c r="I21" s="506" t="s">
        <v>291</v>
      </c>
      <c r="J21" s="507" t="s">
        <v>169</v>
      </c>
      <c r="K21" s="506" t="s">
        <v>290</v>
      </c>
      <c r="L21" s="506" t="s">
        <v>170</v>
      </c>
      <c r="M21" s="504" t="s">
        <v>289</v>
      </c>
      <c r="N21" s="509">
        <v>43192</v>
      </c>
      <c r="O21" s="509">
        <v>43463</v>
      </c>
      <c r="P21" s="510">
        <f>+(O21-N21)/30</f>
        <v>9.0333333333333332</v>
      </c>
      <c r="Q21" s="98" t="s">
        <v>172</v>
      </c>
      <c r="R21" s="98" t="s">
        <v>169</v>
      </c>
      <c r="S21" s="158"/>
      <c r="T21" s="315"/>
      <c r="U21" s="17"/>
      <c r="V21" s="18"/>
      <c r="W21" s="18"/>
      <c r="X21" s="18"/>
      <c r="Y21" s="18"/>
      <c r="Z21" s="18"/>
      <c r="AA21" s="18"/>
      <c r="AB21" s="18"/>
      <c r="AC21" s="18"/>
    </row>
    <row r="22" spans="1:29" s="19" customFormat="1" ht="183" customHeight="1">
      <c r="A22" s="503"/>
      <c r="B22" s="361"/>
      <c r="C22" s="342"/>
      <c r="D22" s="504"/>
      <c r="E22" s="508"/>
      <c r="F22" s="506"/>
      <c r="G22" s="504"/>
      <c r="H22" s="504"/>
      <c r="I22" s="506"/>
      <c r="J22" s="504"/>
      <c r="K22" s="506"/>
      <c r="L22" s="506"/>
      <c r="M22" s="504"/>
      <c r="N22" s="509"/>
      <c r="O22" s="509"/>
      <c r="P22" s="510"/>
      <c r="Q22" s="98" t="s">
        <v>172</v>
      </c>
      <c r="R22" s="98" t="s">
        <v>169</v>
      </c>
      <c r="S22" s="158"/>
      <c r="T22" s="315"/>
      <c r="U22" s="17"/>
      <c r="V22" s="18"/>
      <c r="W22" s="18"/>
      <c r="X22" s="18"/>
      <c r="Y22" s="18"/>
      <c r="Z22" s="18"/>
      <c r="AA22" s="18"/>
      <c r="AB22" s="18"/>
      <c r="AC22" s="18"/>
    </row>
    <row r="23" spans="1:29" s="19" customFormat="1" ht="250.5" customHeight="1">
      <c r="A23" s="501" t="s">
        <v>73</v>
      </c>
      <c r="B23" s="298" t="s">
        <v>90</v>
      </c>
      <c r="C23" s="300" t="s">
        <v>97</v>
      </c>
      <c r="D23" s="298" t="s">
        <v>94</v>
      </c>
      <c r="E23" s="299" t="s">
        <v>46</v>
      </c>
      <c r="F23" s="307" t="s">
        <v>288</v>
      </c>
      <c r="G23" s="298" t="s">
        <v>287</v>
      </c>
      <c r="H23" s="301">
        <v>1</v>
      </c>
      <c r="I23" s="300" t="s">
        <v>286</v>
      </c>
      <c r="J23" s="301" t="s">
        <v>169</v>
      </c>
      <c r="K23" s="300" t="s">
        <v>285</v>
      </c>
      <c r="L23" s="300" t="s">
        <v>170</v>
      </c>
      <c r="M23" s="298" t="s">
        <v>229</v>
      </c>
      <c r="N23" s="303">
        <v>43115</v>
      </c>
      <c r="O23" s="303">
        <v>43449</v>
      </c>
      <c r="P23" s="164">
        <f t="shared" ref="P23:P30" si="1">+(O23-N23)/30</f>
        <v>11.133333333333333</v>
      </c>
      <c r="Q23" s="98" t="s">
        <v>172</v>
      </c>
      <c r="R23" s="98" t="s">
        <v>169</v>
      </c>
      <c r="S23" s="158"/>
      <c r="T23" s="315"/>
      <c r="U23" s="17"/>
      <c r="V23" s="18"/>
      <c r="W23" s="18"/>
      <c r="X23" s="18"/>
      <c r="Y23" s="18"/>
      <c r="Z23" s="18"/>
      <c r="AA23" s="18"/>
      <c r="AB23" s="18"/>
      <c r="AC23" s="18"/>
    </row>
    <row r="24" spans="1:29" s="19" customFormat="1" ht="261" customHeight="1">
      <c r="A24" s="503"/>
      <c r="B24" s="300" t="s">
        <v>74</v>
      </c>
      <c r="C24" s="298" t="s">
        <v>84</v>
      </c>
      <c r="D24" s="308" t="s">
        <v>77</v>
      </c>
      <c r="E24" s="299" t="s">
        <v>35</v>
      </c>
      <c r="F24" s="308" t="s">
        <v>463</v>
      </c>
      <c r="G24" s="298" t="s">
        <v>303</v>
      </c>
      <c r="H24" s="298">
        <v>1</v>
      </c>
      <c r="I24" s="298" t="s">
        <v>302</v>
      </c>
      <c r="J24" s="102" t="s">
        <v>169</v>
      </c>
      <c r="K24" s="73" t="s">
        <v>196</v>
      </c>
      <c r="L24" s="114" t="s">
        <v>197</v>
      </c>
      <c r="M24" s="298" t="s">
        <v>50</v>
      </c>
      <c r="N24" s="303">
        <v>43115</v>
      </c>
      <c r="O24" s="303">
        <v>43449</v>
      </c>
      <c r="P24" s="164">
        <f t="shared" si="1"/>
        <v>11.133333333333333</v>
      </c>
      <c r="Q24" s="98" t="s">
        <v>172</v>
      </c>
      <c r="R24" s="98" t="s">
        <v>169</v>
      </c>
      <c r="S24" s="158"/>
      <c r="T24" s="315"/>
      <c r="U24" s="17"/>
      <c r="V24" s="18"/>
      <c r="W24" s="18"/>
      <c r="X24" s="18"/>
      <c r="Y24" s="18"/>
      <c r="Z24" s="18"/>
      <c r="AA24" s="18"/>
      <c r="AB24" s="18"/>
      <c r="AC24" s="18"/>
    </row>
    <row r="25" spans="1:29" s="19" customFormat="1" ht="135" customHeight="1">
      <c r="A25" s="501" t="s">
        <v>73</v>
      </c>
      <c r="B25" s="504" t="s">
        <v>75</v>
      </c>
      <c r="C25" s="504" t="s">
        <v>85</v>
      </c>
      <c r="D25" s="504" t="s">
        <v>78</v>
      </c>
      <c r="E25" s="505" t="s">
        <v>35</v>
      </c>
      <c r="F25" s="504" t="s">
        <v>431</v>
      </c>
      <c r="G25" s="504" t="s">
        <v>301</v>
      </c>
      <c r="H25" s="504">
        <v>2</v>
      </c>
      <c r="I25" s="504" t="s">
        <v>300</v>
      </c>
      <c r="J25" s="504" t="s">
        <v>169</v>
      </c>
      <c r="K25" s="504" t="s">
        <v>432</v>
      </c>
      <c r="L25" s="504" t="s">
        <v>170</v>
      </c>
      <c r="M25" s="298" t="s">
        <v>167</v>
      </c>
      <c r="N25" s="303">
        <v>43115</v>
      </c>
      <c r="O25" s="303">
        <v>43454</v>
      </c>
      <c r="P25" s="164">
        <f t="shared" si="1"/>
        <v>11.3</v>
      </c>
      <c r="Q25" s="98" t="s">
        <v>172</v>
      </c>
      <c r="R25" s="98" t="s">
        <v>169</v>
      </c>
      <c r="S25" s="158"/>
      <c r="T25" s="315"/>
      <c r="U25" s="17"/>
      <c r="V25" s="18"/>
      <c r="W25" s="18"/>
      <c r="X25" s="18"/>
      <c r="Y25" s="18"/>
      <c r="Z25" s="18"/>
      <c r="AA25" s="18"/>
      <c r="AB25" s="18"/>
      <c r="AC25" s="18"/>
    </row>
    <row r="26" spans="1:29" s="19" customFormat="1" ht="120" customHeight="1">
      <c r="A26" s="502"/>
      <c r="B26" s="504"/>
      <c r="C26" s="504"/>
      <c r="D26" s="504"/>
      <c r="E26" s="505"/>
      <c r="F26" s="504"/>
      <c r="G26" s="504"/>
      <c r="H26" s="504"/>
      <c r="I26" s="504"/>
      <c r="J26" s="504"/>
      <c r="K26" s="504"/>
      <c r="L26" s="504"/>
      <c r="M26" s="298" t="s">
        <v>299</v>
      </c>
      <c r="N26" s="303">
        <v>43115</v>
      </c>
      <c r="O26" s="303">
        <v>43454</v>
      </c>
      <c r="P26" s="164">
        <f t="shared" si="1"/>
        <v>11.3</v>
      </c>
      <c r="Q26" s="98" t="s">
        <v>172</v>
      </c>
      <c r="R26" s="98" t="s">
        <v>169</v>
      </c>
      <c r="S26" s="158"/>
      <c r="T26" s="315"/>
      <c r="U26" s="17"/>
      <c r="V26" s="18"/>
      <c r="W26" s="18"/>
      <c r="X26" s="18"/>
      <c r="Y26" s="18"/>
      <c r="Z26" s="18"/>
      <c r="AA26" s="18"/>
      <c r="AB26" s="18"/>
      <c r="AC26" s="18"/>
    </row>
    <row r="27" spans="1:29" s="19" customFormat="1" ht="123" customHeight="1">
      <c r="A27" s="502"/>
      <c r="B27" s="504"/>
      <c r="C27" s="504"/>
      <c r="D27" s="504"/>
      <c r="E27" s="505"/>
      <c r="F27" s="504"/>
      <c r="G27" s="504"/>
      <c r="H27" s="504"/>
      <c r="I27" s="504"/>
      <c r="J27" s="504"/>
      <c r="K27" s="504"/>
      <c r="L27" s="504"/>
      <c r="M27" s="298" t="s">
        <v>50</v>
      </c>
      <c r="N27" s="303">
        <v>43115</v>
      </c>
      <c r="O27" s="303">
        <v>43449</v>
      </c>
      <c r="P27" s="164">
        <f t="shared" si="1"/>
        <v>11.133333333333333</v>
      </c>
      <c r="Q27" s="98" t="s">
        <v>172</v>
      </c>
      <c r="R27" s="98" t="s">
        <v>169</v>
      </c>
      <c r="S27" s="158"/>
      <c r="T27" s="317"/>
      <c r="U27" s="17"/>
      <c r="V27" s="18"/>
      <c r="W27" s="18"/>
      <c r="X27" s="18"/>
      <c r="Y27" s="18"/>
      <c r="Z27" s="18"/>
      <c r="AA27" s="18"/>
      <c r="AB27" s="18"/>
      <c r="AC27" s="18"/>
    </row>
    <row r="28" spans="1:29" ht="126.75" customHeight="1">
      <c r="A28" s="502"/>
      <c r="B28" s="504"/>
      <c r="C28" s="504"/>
      <c r="D28" s="504"/>
      <c r="E28" s="505"/>
      <c r="F28" s="504"/>
      <c r="G28" s="504"/>
      <c r="H28" s="504"/>
      <c r="I28" s="504"/>
      <c r="J28" s="504"/>
      <c r="K28" s="504"/>
      <c r="L28" s="504"/>
      <c r="M28" s="298" t="s">
        <v>164</v>
      </c>
      <c r="N28" s="303">
        <v>43115</v>
      </c>
      <c r="O28" s="303">
        <v>43449</v>
      </c>
      <c r="P28" s="164">
        <f t="shared" si="1"/>
        <v>11.133333333333333</v>
      </c>
      <c r="Q28" s="98" t="s">
        <v>172</v>
      </c>
      <c r="R28" s="98" t="s">
        <v>169</v>
      </c>
      <c r="S28" s="158"/>
      <c r="T28" s="318"/>
      <c r="U28" s="20"/>
      <c r="V28" s="13"/>
      <c r="W28" s="13"/>
      <c r="X28" s="13"/>
      <c r="Y28" s="13"/>
      <c r="Z28" s="13"/>
      <c r="AA28" s="13"/>
      <c r="AB28" s="13"/>
      <c r="AC28" s="13"/>
    </row>
    <row r="29" spans="1:29" ht="333.75" customHeight="1">
      <c r="A29" s="502"/>
      <c r="B29" s="300" t="s">
        <v>75</v>
      </c>
      <c r="C29" s="298" t="s">
        <v>86</v>
      </c>
      <c r="D29" s="307" t="s">
        <v>455</v>
      </c>
      <c r="E29" s="299" t="s">
        <v>35</v>
      </c>
      <c r="F29" s="307" t="s">
        <v>79</v>
      </c>
      <c r="G29" s="298" t="s">
        <v>298</v>
      </c>
      <c r="H29" s="298">
        <v>1</v>
      </c>
      <c r="I29" s="298" t="s">
        <v>297</v>
      </c>
      <c r="J29" s="102" t="s">
        <v>169</v>
      </c>
      <c r="K29" s="295" t="s">
        <v>158</v>
      </c>
      <c r="L29" s="103" t="s">
        <v>170</v>
      </c>
      <c r="M29" s="298" t="s">
        <v>164</v>
      </c>
      <c r="N29" s="303">
        <v>43115</v>
      </c>
      <c r="O29" s="303">
        <v>43449</v>
      </c>
      <c r="P29" s="164">
        <f t="shared" si="1"/>
        <v>11.133333333333333</v>
      </c>
      <c r="Q29" s="98" t="s">
        <v>172</v>
      </c>
      <c r="R29" s="98" t="s">
        <v>169</v>
      </c>
      <c r="S29" s="158"/>
      <c r="T29" s="3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ht="273.75" customHeight="1">
      <c r="A30" s="503"/>
      <c r="B30" s="300" t="s">
        <v>74</v>
      </c>
      <c r="C30" s="298" t="s">
        <v>84</v>
      </c>
      <c r="D30" s="308" t="s">
        <v>77</v>
      </c>
      <c r="E30" s="299" t="s">
        <v>82</v>
      </c>
      <c r="F30" s="308" t="s">
        <v>411</v>
      </c>
      <c r="G30" s="298" t="s">
        <v>296</v>
      </c>
      <c r="H30" s="298">
        <v>1</v>
      </c>
      <c r="I30" s="298" t="s">
        <v>295</v>
      </c>
      <c r="J30" s="102" t="s">
        <v>169</v>
      </c>
      <c r="K30" s="295" t="s">
        <v>158</v>
      </c>
      <c r="L30" s="103" t="s">
        <v>170</v>
      </c>
      <c r="M30" s="298" t="s">
        <v>167</v>
      </c>
      <c r="N30" s="303">
        <v>43115</v>
      </c>
      <c r="O30" s="303">
        <v>43449</v>
      </c>
      <c r="P30" s="164">
        <f t="shared" si="1"/>
        <v>11.133333333333333</v>
      </c>
      <c r="Q30" s="98" t="s">
        <v>172</v>
      </c>
      <c r="R30" s="98" t="s">
        <v>169</v>
      </c>
      <c r="S30" s="158"/>
      <c r="T30" s="317"/>
    </row>
    <row r="31" spans="1:29" ht="42.75" customHeight="1" thickBot="1">
      <c r="A31" s="167" t="s">
        <v>236</v>
      </c>
      <c r="B31" s="168" t="s">
        <v>236</v>
      </c>
      <c r="C31" s="170" t="s">
        <v>236</v>
      </c>
      <c r="D31" s="169" t="s">
        <v>236</v>
      </c>
      <c r="E31" s="169" t="s">
        <v>236</v>
      </c>
      <c r="F31" s="169" t="s">
        <v>236</v>
      </c>
      <c r="G31" s="170" t="s">
        <v>236</v>
      </c>
      <c r="H31" s="170" t="s">
        <v>236</v>
      </c>
      <c r="I31" s="170" t="s">
        <v>236</v>
      </c>
      <c r="J31" s="170" t="s">
        <v>236</v>
      </c>
      <c r="K31" s="170" t="s">
        <v>236</v>
      </c>
      <c r="L31" s="170" t="s">
        <v>236</v>
      </c>
      <c r="M31" s="170" t="s">
        <v>236</v>
      </c>
      <c r="N31" s="358" t="s">
        <v>32</v>
      </c>
      <c r="O31" s="358"/>
      <c r="P31" s="358"/>
      <c r="Q31" s="171"/>
      <c r="R31" s="171"/>
      <c r="S31" s="172">
        <f>+SUM(S9:S30)</f>
        <v>0</v>
      </c>
    </row>
  </sheetData>
  <sheetProtection formatCells="0" formatColumns="0" formatRows="0" insertRows="0" deleteRows="0" selectLockedCells="1"/>
  <mergeCells count="79">
    <mergeCell ref="A23:A24"/>
    <mergeCell ref="B21:B22"/>
    <mergeCell ref="A1:B1"/>
    <mergeCell ref="C1:Q1"/>
    <mergeCell ref="A3:B3"/>
    <mergeCell ref="C3:I3"/>
    <mergeCell ref="J3:K3"/>
    <mergeCell ref="L3:S3"/>
    <mergeCell ref="R1:S1"/>
    <mergeCell ref="A2:B2"/>
    <mergeCell ref="C2:I2"/>
    <mergeCell ref="J2:K2"/>
    <mergeCell ref="L2:S2"/>
    <mergeCell ref="A4:B4"/>
    <mergeCell ref="C4:I4"/>
    <mergeCell ref="J4:K4"/>
    <mergeCell ref="A16:A22"/>
    <mergeCell ref="L4:S4"/>
    <mergeCell ref="E7:E8"/>
    <mergeCell ref="A5:B5"/>
    <mergeCell ref="C5:D5"/>
    <mergeCell ref="H5:I5"/>
    <mergeCell ref="A6:E6"/>
    <mergeCell ref="F6:S6"/>
    <mergeCell ref="S7:S8"/>
    <mergeCell ref="O7:O8"/>
    <mergeCell ref="P7:P8"/>
    <mergeCell ref="Q7:Q8"/>
    <mergeCell ref="R7:R8"/>
    <mergeCell ref="A7:A8"/>
    <mergeCell ref="B7:B8"/>
    <mergeCell ref="F12:F13"/>
    <mergeCell ref="G12:G13"/>
    <mergeCell ref="H12:H13"/>
    <mergeCell ref="F7:F8"/>
    <mergeCell ref="D12:D13"/>
    <mergeCell ref="E12:E13"/>
    <mergeCell ref="G7:G8"/>
    <mergeCell ref="H7:H8"/>
    <mergeCell ref="C12:C13"/>
    <mergeCell ref="B12:B13"/>
    <mergeCell ref="A9:A15"/>
    <mergeCell ref="C7:C8"/>
    <mergeCell ref="D7:D8"/>
    <mergeCell ref="P21:P22"/>
    <mergeCell ref="I12:I13"/>
    <mergeCell ref="N7:N8"/>
    <mergeCell ref="J12:J13"/>
    <mergeCell ref="K12:K13"/>
    <mergeCell ref="L12:L13"/>
    <mergeCell ref="M7:M8"/>
    <mergeCell ref="I7:I8"/>
    <mergeCell ref="J7:L7"/>
    <mergeCell ref="M21:M22"/>
    <mergeCell ref="I21:I22"/>
    <mergeCell ref="E21:E22"/>
    <mergeCell ref="N21:N22"/>
    <mergeCell ref="O21:O22"/>
    <mergeCell ref="H21:H22"/>
    <mergeCell ref="D21:D22"/>
    <mergeCell ref="J21:J22"/>
    <mergeCell ref="K21:K22"/>
    <mergeCell ref="L21:L22"/>
    <mergeCell ref="C21:C22"/>
    <mergeCell ref="A25:A30"/>
    <mergeCell ref="N31:P31"/>
    <mergeCell ref="F25:F28"/>
    <mergeCell ref="G25:G28"/>
    <mergeCell ref="H25:H28"/>
    <mergeCell ref="I25:I28"/>
    <mergeCell ref="J25:J28"/>
    <mergeCell ref="K25:K28"/>
    <mergeCell ref="L25:L28"/>
    <mergeCell ref="B25:B28"/>
    <mergeCell ref="C25:C28"/>
    <mergeCell ref="D25:D28"/>
    <mergeCell ref="E25:E28"/>
    <mergeCell ref="F21:F22"/>
    <mergeCell ref="G21:G22"/>
  </mergeCells>
  <printOptions verticalCentered="1"/>
  <pageMargins left="0.19685039370078741" right="0.19685039370078741" top="0.78740157480314965" bottom="0.78740157480314965" header="0" footer="0"/>
  <pageSetup paperSize="41" scale="21" fitToHeight="0" orientation="landscape"/>
  <headerFooter scaleWithDoc="0"/>
  <rowBreaks count="2" manualBreakCount="2">
    <brk id="15" max="19" man="1"/>
    <brk id="22" max="19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4" zoomScale="25" zoomScaleNormal="25" zoomScaleSheetLayoutView="20" zoomScalePageLayoutView="25" workbookViewId="0">
      <selection activeCell="E49" sqref="E49"/>
    </sheetView>
  </sheetViews>
  <sheetFormatPr baseColWidth="10" defaultColWidth="11.5" defaultRowHeight="30" x14ac:dyDescent="0"/>
  <cols>
    <col min="1" max="1" width="32.1640625" style="182" customWidth="1"/>
    <col min="2" max="2" width="32.1640625" style="184" customWidth="1"/>
    <col min="3" max="3" width="40.6640625" style="183" customWidth="1"/>
    <col min="4" max="4" width="41.5" style="183" customWidth="1"/>
    <col min="5" max="5" width="39" style="183" customWidth="1"/>
    <col min="6" max="6" width="48.6640625" style="183" customWidth="1"/>
    <col min="7" max="7" width="37.83203125" style="184" customWidth="1"/>
    <col min="8" max="8" width="15.6640625" style="184" customWidth="1"/>
    <col min="9" max="9" width="38.33203125" style="183" customWidth="1"/>
    <col min="10" max="10" width="23.83203125" style="184" customWidth="1"/>
    <col min="11" max="11" width="53.6640625" style="184" customWidth="1"/>
    <col min="12" max="12" width="38.5" style="184" customWidth="1"/>
    <col min="13" max="13" width="26.1640625" style="174" customWidth="1"/>
    <col min="14" max="14" width="33" style="173" customWidth="1"/>
    <col min="15" max="15" width="33.5" style="173" customWidth="1"/>
    <col min="16" max="16" width="28.6640625" style="173" customWidth="1"/>
    <col min="17" max="17" width="26.5" style="173" customWidth="1"/>
    <col min="18" max="18" width="36.5" style="173" customWidth="1"/>
    <col min="19" max="19" width="32.6640625" style="173" customWidth="1"/>
    <col min="20" max="20" width="44.1640625" style="173" customWidth="1"/>
    <col min="21" max="16384" width="11.5" style="173"/>
  </cols>
  <sheetData>
    <row r="1" spans="1:20" ht="124.5" customHeight="1">
      <c r="A1" s="526"/>
      <c r="B1" s="527"/>
      <c r="C1" s="528" t="s">
        <v>210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 t="s">
        <v>0</v>
      </c>
      <c r="S1" s="529"/>
    </row>
    <row r="2" spans="1:20" ht="40.5" customHeight="1">
      <c r="A2" s="346" t="s">
        <v>1</v>
      </c>
      <c r="B2" s="338"/>
      <c r="C2" s="519" t="s">
        <v>58</v>
      </c>
      <c r="D2" s="519"/>
      <c r="E2" s="519"/>
      <c r="F2" s="519"/>
      <c r="G2" s="519"/>
      <c r="H2" s="519"/>
      <c r="I2" s="519"/>
      <c r="J2" s="338" t="s">
        <v>2</v>
      </c>
      <c r="K2" s="338"/>
      <c r="L2" s="519" t="s">
        <v>365</v>
      </c>
      <c r="M2" s="519"/>
      <c r="N2" s="519"/>
      <c r="O2" s="519"/>
      <c r="P2" s="519"/>
      <c r="Q2" s="519"/>
      <c r="R2" s="519"/>
      <c r="S2" s="520"/>
    </row>
    <row r="3" spans="1:20" ht="51" customHeight="1">
      <c r="A3" s="346" t="s">
        <v>3</v>
      </c>
      <c r="B3" s="338"/>
      <c r="C3" s="519" t="s">
        <v>59</v>
      </c>
      <c r="D3" s="519"/>
      <c r="E3" s="519"/>
      <c r="F3" s="519"/>
      <c r="G3" s="519"/>
      <c r="H3" s="519"/>
      <c r="I3" s="519"/>
      <c r="J3" s="338" t="s">
        <v>4</v>
      </c>
      <c r="K3" s="338"/>
      <c r="L3" s="542" t="s">
        <v>365</v>
      </c>
      <c r="M3" s="542"/>
      <c r="N3" s="542"/>
      <c r="O3" s="542"/>
      <c r="P3" s="542"/>
      <c r="Q3" s="542"/>
      <c r="R3" s="542"/>
      <c r="S3" s="543"/>
    </row>
    <row r="4" spans="1:20" ht="62.25" customHeight="1" thickBot="1">
      <c r="A4" s="545" t="s">
        <v>5</v>
      </c>
      <c r="B4" s="546"/>
      <c r="C4" s="547" t="s">
        <v>60</v>
      </c>
      <c r="D4" s="547"/>
      <c r="E4" s="547"/>
      <c r="F4" s="547"/>
      <c r="G4" s="547"/>
      <c r="H4" s="547"/>
      <c r="I4" s="547"/>
      <c r="J4" s="546" t="s">
        <v>6</v>
      </c>
      <c r="K4" s="546"/>
      <c r="L4" s="548" t="s">
        <v>366</v>
      </c>
      <c r="M4" s="548"/>
      <c r="N4" s="548"/>
      <c r="O4" s="548"/>
      <c r="P4" s="548"/>
      <c r="Q4" s="548"/>
      <c r="R4" s="548"/>
      <c r="S4" s="549"/>
    </row>
    <row r="5" spans="1:20" ht="84.75" customHeight="1">
      <c r="A5" s="522" t="s">
        <v>7</v>
      </c>
      <c r="B5" s="522"/>
      <c r="C5" s="551">
        <v>2018</v>
      </c>
      <c r="D5" s="552"/>
      <c r="E5" s="29"/>
      <c r="F5" s="29"/>
      <c r="G5" s="29"/>
      <c r="H5" s="522" t="s">
        <v>8</v>
      </c>
      <c r="I5" s="522"/>
      <c r="J5" s="151"/>
      <c r="K5" s="30" t="s">
        <v>9</v>
      </c>
      <c r="L5" s="152"/>
      <c r="M5" s="31"/>
      <c r="N5" s="32"/>
      <c r="O5" s="32"/>
      <c r="P5" s="32"/>
      <c r="Q5" s="33"/>
      <c r="R5" s="29"/>
      <c r="S5" s="34"/>
    </row>
    <row r="6" spans="1:20" ht="38.25" customHeight="1">
      <c r="A6" s="523" t="s">
        <v>10</v>
      </c>
      <c r="B6" s="515"/>
      <c r="C6" s="515"/>
      <c r="D6" s="515"/>
      <c r="E6" s="515"/>
      <c r="F6" s="512" t="s">
        <v>11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24"/>
    </row>
    <row r="7" spans="1:20" ht="48" customHeight="1">
      <c r="A7" s="523" t="s">
        <v>12</v>
      </c>
      <c r="B7" s="515" t="s">
        <v>13</v>
      </c>
      <c r="C7" s="515" t="s">
        <v>14</v>
      </c>
      <c r="D7" s="515" t="s">
        <v>15</v>
      </c>
      <c r="E7" s="434" t="s">
        <v>16</v>
      </c>
      <c r="F7" s="512" t="s">
        <v>17</v>
      </c>
      <c r="G7" s="446" t="s">
        <v>18</v>
      </c>
      <c r="H7" s="512" t="s">
        <v>19</v>
      </c>
      <c r="I7" s="446" t="s">
        <v>20</v>
      </c>
      <c r="J7" s="428" t="s">
        <v>21</v>
      </c>
      <c r="K7" s="428"/>
      <c r="L7" s="428"/>
      <c r="M7" s="512" t="s">
        <v>22</v>
      </c>
      <c r="N7" s="512" t="s">
        <v>23</v>
      </c>
      <c r="O7" s="512" t="s">
        <v>24</v>
      </c>
      <c r="P7" s="512" t="s">
        <v>25</v>
      </c>
      <c r="Q7" s="512" t="s">
        <v>26</v>
      </c>
      <c r="R7" s="512" t="s">
        <v>27</v>
      </c>
      <c r="S7" s="525" t="s">
        <v>28</v>
      </c>
    </row>
    <row r="8" spans="1:20" s="174" customFormat="1" ht="134.25" customHeight="1">
      <c r="A8" s="523"/>
      <c r="B8" s="515"/>
      <c r="C8" s="515"/>
      <c r="D8" s="515"/>
      <c r="E8" s="434"/>
      <c r="F8" s="512"/>
      <c r="G8" s="446"/>
      <c r="H8" s="512"/>
      <c r="I8" s="446"/>
      <c r="J8" s="154" t="s">
        <v>29</v>
      </c>
      <c r="K8" s="154" t="s">
        <v>30</v>
      </c>
      <c r="L8" s="154" t="s">
        <v>31</v>
      </c>
      <c r="M8" s="512"/>
      <c r="N8" s="512"/>
      <c r="O8" s="512"/>
      <c r="P8" s="512"/>
      <c r="Q8" s="512"/>
      <c r="R8" s="512"/>
      <c r="S8" s="525"/>
      <c r="T8" s="175"/>
    </row>
    <row r="9" spans="1:20" s="176" customFormat="1" ht="190.5" customHeight="1">
      <c r="A9" s="437" t="s">
        <v>43</v>
      </c>
      <c r="B9" s="440" t="s">
        <v>64</v>
      </c>
      <c r="C9" s="532" t="s">
        <v>71</v>
      </c>
      <c r="D9" s="440" t="s">
        <v>137</v>
      </c>
      <c r="E9" s="533" t="s">
        <v>44</v>
      </c>
      <c r="F9" s="516" t="s">
        <v>138</v>
      </c>
      <c r="G9" s="166" t="s">
        <v>306</v>
      </c>
      <c r="H9" s="161">
        <v>30</v>
      </c>
      <c r="I9" s="161" t="s">
        <v>307</v>
      </c>
      <c r="J9" s="161" t="s">
        <v>169</v>
      </c>
      <c r="K9" s="161" t="s">
        <v>158</v>
      </c>
      <c r="L9" s="161" t="s">
        <v>170</v>
      </c>
      <c r="M9" s="163" t="s">
        <v>49</v>
      </c>
      <c r="N9" s="211">
        <v>43115</v>
      </c>
      <c r="O9" s="211">
        <v>43449</v>
      </c>
      <c r="P9" s="155">
        <f>+(O9-N9)/30</f>
        <v>11.133333333333333</v>
      </c>
      <c r="Q9" s="156" t="s">
        <v>172</v>
      </c>
      <c r="R9" s="156" t="s">
        <v>169</v>
      </c>
      <c r="S9" s="550"/>
    </row>
    <row r="10" spans="1:20" s="176" customFormat="1" ht="190.5" customHeight="1">
      <c r="A10" s="438"/>
      <c r="B10" s="441"/>
      <c r="C10" s="532"/>
      <c r="D10" s="441"/>
      <c r="E10" s="533"/>
      <c r="F10" s="516"/>
      <c r="G10" s="166" t="s">
        <v>308</v>
      </c>
      <c r="H10" s="161">
        <v>100</v>
      </c>
      <c r="I10" s="161" t="s">
        <v>309</v>
      </c>
      <c r="J10" s="161" t="s">
        <v>169</v>
      </c>
      <c r="K10" s="161" t="s">
        <v>158</v>
      </c>
      <c r="L10" s="161" t="s">
        <v>170</v>
      </c>
      <c r="M10" s="163" t="s">
        <v>49</v>
      </c>
      <c r="N10" s="211">
        <v>43115</v>
      </c>
      <c r="O10" s="211">
        <v>43449</v>
      </c>
      <c r="P10" s="155">
        <f t="shared" ref="P10:P34" si="0">+(O10-N10)/30</f>
        <v>11.133333333333333</v>
      </c>
      <c r="Q10" s="156" t="s">
        <v>172</v>
      </c>
      <c r="R10" s="156" t="s">
        <v>169</v>
      </c>
      <c r="S10" s="550"/>
    </row>
    <row r="11" spans="1:20" s="176" customFormat="1" ht="250.5" customHeight="1">
      <c r="A11" s="438"/>
      <c r="B11" s="441"/>
      <c r="C11" s="532"/>
      <c r="D11" s="441"/>
      <c r="E11" s="533"/>
      <c r="F11" s="516"/>
      <c r="G11" s="161" t="s">
        <v>310</v>
      </c>
      <c r="H11" s="177">
        <v>1</v>
      </c>
      <c r="I11" s="161" t="s">
        <v>311</v>
      </c>
      <c r="J11" s="161" t="s">
        <v>169</v>
      </c>
      <c r="K11" s="161" t="s">
        <v>158</v>
      </c>
      <c r="L11" s="161" t="s">
        <v>170</v>
      </c>
      <c r="M11" s="163" t="s">
        <v>49</v>
      </c>
      <c r="N11" s="211">
        <v>43115</v>
      </c>
      <c r="O11" s="211">
        <v>43449</v>
      </c>
      <c r="P11" s="155">
        <f t="shared" si="0"/>
        <v>11.133333333333333</v>
      </c>
      <c r="Q11" s="156" t="s">
        <v>172</v>
      </c>
      <c r="R11" s="156" t="s">
        <v>169</v>
      </c>
      <c r="S11" s="550"/>
    </row>
    <row r="12" spans="1:20" s="176" customFormat="1" ht="250.5" customHeight="1">
      <c r="A12" s="438"/>
      <c r="B12" s="441"/>
      <c r="C12" s="532"/>
      <c r="D12" s="441"/>
      <c r="E12" s="533"/>
      <c r="F12" s="516"/>
      <c r="G12" s="161" t="s">
        <v>312</v>
      </c>
      <c r="H12" s="177">
        <v>1</v>
      </c>
      <c r="I12" s="161" t="s">
        <v>313</v>
      </c>
      <c r="J12" s="161" t="s">
        <v>195</v>
      </c>
      <c r="K12" s="161" t="s">
        <v>196</v>
      </c>
      <c r="L12" s="161" t="s">
        <v>197</v>
      </c>
      <c r="M12" s="163" t="s">
        <v>49</v>
      </c>
      <c r="N12" s="211">
        <v>43115</v>
      </c>
      <c r="O12" s="211">
        <v>43449</v>
      </c>
      <c r="P12" s="155">
        <f t="shared" si="0"/>
        <v>11.133333333333333</v>
      </c>
      <c r="Q12" s="156" t="s">
        <v>172</v>
      </c>
      <c r="R12" s="156" t="s">
        <v>169</v>
      </c>
      <c r="S12" s="550"/>
    </row>
    <row r="13" spans="1:20" s="176" customFormat="1" ht="250.5" customHeight="1">
      <c r="A13" s="439"/>
      <c r="B13" s="442"/>
      <c r="C13" s="532"/>
      <c r="D13" s="442"/>
      <c r="E13" s="533"/>
      <c r="F13" s="516"/>
      <c r="G13" s="161" t="s">
        <v>314</v>
      </c>
      <c r="H13" s="161">
        <v>2</v>
      </c>
      <c r="I13" s="161" t="s">
        <v>315</v>
      </c>
      <c r="J13" s="161" t="s">
        <v>169</v>
      </c>
      <c r="K13" s="161" t="s">
        <v>158</v>
      </c>
      <c r="L13" s="161" t="s">
        <v>170</v>
      </c>
      <c r="M13" s="163" t="s">
        <v>49</v>
      </c>
      <c r="N13" s="211">
        <v>43115</v>
      </c>
      <c r="O13" s="211">
        <v>43449</v>
      </c>
      <c r="P13" s="155">
        <f t="shared" si="0"/>
        <v>11.133333333333333</v>
      </c>
      <c r="Q13" s="156" t="s">
        <v>172</v>
      </c>
      <c r="R13" s="156" t="s">
        <v>169</v>
      </c>
      <c r="S13" s="550"/>
    </row>
    <row r="14" spans="1:20" s="176" customFormat="1" ht="235.5" customHeight="1">
      <c r="A14" s="437" t="s">
        <v>43</v>
      </c>
      <c r="B14" s="440" t="s">
        <v>64</v>
      </c>
      <c r="C14" s="532" t="s">
        <v>71</v>
      </c>
      <c r="D14" s="440" t="s">
        <v>137</v>
      </c>
      <c r="E14" s="533" t="s">
        <v>44</v>
      </c>
      <c r="F14" s="516" t="s">
        <v>316</v>
      </c>
      <c r="G14" s="161" t="s">
        <v>317</v>
      </c>
      <c r="H14" s="161">
        <v>1</v>
      </c>
      <c r="I14" s="161" t="s">
        <v>315</v>
      </c>
      <c r="J14" s="161" t="s">
        <v>195</v>
      </c>
      <c r="K14" s="161" t="s">
        <v>196</v>
      </c>
      <c r="L14" s="161" t="s">
        <v>197</v>
      </c>
      <c r="M14" s="163" t="s">
        <v>49</v>
      </c>
      <c r="N14" s="211">
        <v>43115</v>
      </c>
      <c r="O14" s="211">
        <v>43449</v>
      </c>
      <c r="P14" s="155">
        <f t="shared" si="0"/>
        <v>11.133333333333333</v>
      </c>
      <c r="Q14" s="156" t="s">
        <v>172</v>
      </c>
      <c r="R14" s="156" t="s">
        <v>169</v>
      </c>
      <c r="S14" s="530"/>
    </row>
    <row r="15" spans="1:20" s="176" customFormat="1" ht="235.5" customHeight="1">
      <c r="A15" s="438"/>
      <c r="B15" s="441"/>
      <c r="C15" s="532"/>
      <c r="D15" s="441"/>
      <c r="E15" s="533"/>
      <c r="F15" s="516"/>
      <c r="G15" s="161" t="s">
        <v>318</v>
      </c>
      <c r="H15" s="161">
        <v>6</v>
      </c>
      <c r="I15" s="161" t="s">
        <v>319</v>
      </c>
      <c r="J15" s="161" t="s">
        <v>195</v>
      </c>
      <c r="K15" s="161" t="s">
        <v>196</v>
      </c>
      <c r="L15" s="161" t="s">
        <v>197</v>
      </c>
      <c r="M15" s="163" t="s">
        <v>49</v>
      </c>
      <c r="N15" s="211">
        <v>43115</v>
      </c>
      <c r="O15" s="211">
        <v>43449</v>
      </c>
      <c r="P15" s="155">
        <f t="shared" si="0"/>
        <v>11.133333333333333</v>
      </c>
      <c r="Q15" s="156" t="s">
        <v>172</v>
      </c>
      <c r="R15" s="156" t="s">
        <v>169</v>
      </c>
      <c r="S15" s="531"/>
    </row>
    <row r="16" spans="1:20" s="176" customFormat="1" ht="264" customHeight="1">
      <c r="A16" s="438"/>
      <c r="B16" s="441"/>
      <c r="C16" s="532"/>
      <c r="D16" s="441"/>
      <c r="E16" s="178" t="s">
        <v>44</v>
      </c>
      <c r="F16" s="160" t="s">
        <v>139</v>
      </c>
      <c r="G16" s="161" t="s">
        <v>320</v>
      </c>
      <c r="H16" s="177">
        <v>1</v>
      </c>
      <c r="I16" s="161" t="s">
        <v>321</v>
      </c>
      <c r="J16" s="161" t="s">
        <v>169</v>
      </c>
      <c r="K16" s="161" t="s">
        <v>158</v>
      </c>
      <c r="L16" s="161" t="s">
        <v>170</v>
      </c>
      <c r="M16" s="161" t="s">
        <v>49</v>
      </c>
      <c r="N16" s="211">
        <v>43115</v>
      </c>
      <c r="O16" s="211">
        <v>43449</v>
      </c>
      <c r="P16" s="155">
        <f t="shared" si="0"/>
        <v>11.133333333333333</v>
      </c>
      <c r="Q16" s="156" t="s">
        <v>172</v>
      </c>
      <c r="R16" s="156" t="s">
        <v>169</v>
      </c>
      <c r="S16" s="99"/>
    </row>
    <row r="17" spans="1:19" s="176" customFormat="1" ht="235.5" customHeight="1">
      <c r="A17" s="438"/>
      <c r="B17" s="442"/>
      <c r="C17" s="532"/>
      <c r="D17" s="442"/>
      <c r="E17" s="178" t="s">
        <v>44</v>
      </c>
      <c r="F17" s="160" t="s">
        <v>140</v>
      </c>
      <c r="G17" s="161" t="s">
        <v>211</v>
      </c>
      <c r="H17" s="161">
        <v>11</v>
      </c>
      <c r="I17" s="161" t="s">
        <v>322</v>
      </c>
      <c r="J17" s="161" t="s">
        <v>195</v>
      </c>
      <c r="K17" s="161" t="s">
        <v>196</v>
      </c>
      <c r="L17" s="161" t="s">
        <v>197</v>
      </c>
      <c r="M17" s="161" t="s">
        <v>323</v>
      </c>
      <c r="N17" s="211">
        <v>43115</v>
      </c>
      <c r="O17" s="211">
        <v>43449</v>
      </c>
      <c r="P17" s="155">
        <f t="shared" si="0"/>
        <v>11.133333333333333</v>
      </c>
      <c r="Q17" s="156" t="s">
        <v>172</v>
      </c>
      <c r="R17" s="156" t="s">
        <v>169</v>
      </c>
      <c r="S17" s="99"/>
    </row>
    <row r="18" spans="1:19" s="176" customFormat="1" ht="235.5" customHeight="1">
      <c r="A18" s="438"/>
      <c r="B18" s="440" t="s">
        <v>64</v>
      </c>
      <c r="C18" s="532" t="s">
        <v>71</v>
      </c>
      <c r="D18" s="440" t="s">
        <v>67</v>
      </c>
      <c r="E18" s="178" t="s">
        <v>44</v>
      </c>
      <c r="F18" s="160" t="s">
        <v>324</v>
      </c>
      <c r="G18" s="161" t="s">
        <v>325</v>
      </c>
      <c r="H18" s="161">
        <v>1</v>
      </c>
      <c r="I18" s="161" t="s">
        <v>326</v>
      </c>
      <c r="J18" s="161" t="s">
        <v>169</v>
      </c>
      <c r="K18" s="161" t="s">
        <v>158</v>
      </c>
      <c r="L18" s="161" t="s">
        <v>170</v>
      </c>
      <c r="M18" s="161" t="s">
        <v>323</v>
      </c>
      <c r="N18" s="211">
        <v>43115</v>
      </c>
      <c r="O18" s="211">
        <v>43449</v>
      </c>
      <c r="P18" s="155">
        <f t="shared" si="0"/>
        <v>11.133333333333333</v>
      </c>
      <c r="Q18" s="156" t="s">
        <v>172</v>
      </c>
      <c r="R18" s="156" t="s">
        <v>169</v>
      </c>
      <c r="S18" s="99"/>
    </row>
    <row r="19" spans="1:19" s="176" customFormat="1" ht="235.5" customHeight="1">
      <c r="A19" s="438"/>
      <c r="B19" s="441"/>
      <c r="C19" s="532"/>
      <c r="D19" s="441"/>
      <c r="E19" s="178" t="s">
        <v>44</v>
      </c>
      <c r="F19" s="160" t="s">
        <v>141</v>
      </c>
      <c r="G19" s="161" t="s">
        <v>327</v>
      </c>
      <c r="H19" s="161">
        <v>5</v>
      </c>
      <c r="I19" s="161" t="s">
        <v>328</v>
      </c>
      <c r="J19" s="161" t="s">
        <v>169</v>
      </c>
      <c r="K19" s="161" t="s">
        <v>158</v>
      </c>
      <c r="L19" s="161" t="s">
        <v>170</v>
      </c>
      <c r="M19" s="161" t="s">
        <v>323</v>
      </c>
      <c r="N19" s="211">
        <v>43115</v>
      </c>
      <c r="O19" s="211">
        <v>43449</v>
      </c>
      <c r="P19" s="155">
        <f t="shared" si="0"/>
        <v>11.133333333333333</v>
      </c>
      <c r="Q19" s="156" t="s">
        <v>172</v>
      </c>
      <c r="R19" s="156" t="s">
        <v>169</v>
      </c>
      <c r="S19" s="99"/>
    </row>
    <row r="20" spans="1:19" s="176" customFormat="1" ht="235.5" customHeight="1">
      <c r="A20" s="438"/>
      <c r="B20" s="442"/>
      <c r="C20" s="532"/>
      <c r="D20" s="442"/>
      <c r="E20" s="178" t="s">
        <v>44</v>
      </c>
      <c r="F20" s="160" t="s">
        <v>329</v>
      </c>
      <c r="G20" s="161" t="s">
        <v>330</v>
      </c>
      <c r="H20" s="161">
        <v>6</v>
      </c>
      <c r="I20" s="161" t="s">
        <v>331</v>
      </c>
      <c r="J20" s="161" t="s">
        <v>169</v>
      </c>
      <c r="K20" s="161" t="s">
        <v>158</v>
      </c>
      <c r="L20" s="161" t="s">
        <v>170</v>
      </c>
      <c r="M20" s="161" t="s">
        <v>323</v>
      </c>
      <c r="N20" s="211">
        <v>43115</v>
      </c>
      <c r="O20" s="211">
        <v>43449</v>
      </c>
      <c r="P20" s="155">
        <f t="shared" si="0"/>
        <v>11.133333333333333</v>
      </c>
      <c r="Q20" s="156" t="s">
        <v>172</v>
      </c>
      <c r="R20" s="156" t="s">
        <v>169</v>
      </c>
      <c r="S20" s="99"/>
    </row>
    <row r="21" spans="1:19" s="176" customFormat="1" ht="253.5" customHeight="1">
      <c r="A21" s="362" t="s">
        <v>43</v>
      </c>
      <c r="B21" s="359" t="s">
        <v>64</v>
      </c>
      <c r="C21" s="536" t="s">
        <v>147</v>
      </c>
      <c r="D21" s="66" t="s">
        <v>142</v>
      </c>
      <c r="E21" s="71" t="s">
        <v>146</v>
      </c>
      <c r="F21" s="69" t="s">
        <v>144</v>
      </c>
      <c r="G21" s="58" t="s">
        <v>338</v>
      </c>
      <c r="H21" s="58">
        <v>15</v>
      </c>
      <c r="I21" s="58" t="s">
        <v>337</v>
      </c>
      <c r="J21" s="66" t="s">
        <v>336</v>
      </c>
      <c r="K21" s="66" t="s">
        <v>335</v>
      </c>
      <c r="L21" s="66" t="s">
        <v>334</v>
      </c>
      <c r="M21" s="62" t="s">
        <v>194</v>
      </c>
      <c r="N21" s="211">
        <v>43115</v>
      </c>
      <c r="O21" s="211">
        <v>43449</v>
      </c>
      <c r="P21" s="155">
        <f t="shared" si="0"/>
        <v>11.133333333333333</v>
      </c>
      <c r="Q21" s="156" t="s">
        <v>172</v>
      </c>
      <c r="R21" s="156" t="s">
        <v>169</v>
      </c>
      <c r="S21" s="99"/>
    </row>
    <row r="22" spans="1:19" s="176" customFormat="1" ht="221.25" customHeight="1">
      <c r="A22" s="363"/>
      <c r="B22" s="361"/>
      <c r="C22" s="536"/>
      <c r="D22" s="66" t="s">
        <v>143</v>
      </c>
      <c r="E22" s="71" t="s">
        <v>46</v>
      </c>
      <c r="F22" s="69" t="s">
        <v>145</v>
      </c>
      <c r="G22" s="58" t="s">
        <v>333</v>
      </c>
      <c r="H22" s="58">
        <v>8</v>
      </c>
      <c r="I22" s="58" t="s">
        <v>332</v>
      </c>
      <c r="J22" s="161" t="s">
        <v>169</v>
      </c>
      <c r="K22" s="161" t="s">
        <v>196</v>
      </c>
      <c r="L22" s="161" t="s">
        <v>197</v>
      </c>
      <c r="M22" s="62" t="s">
        <v>194</v>
      </c>
      <c r="N22" s="211">
        <v>43115</v>
      </c>
      <c r="O22" s="211">
        <v>43449</v>
      </c>
      <c r="P22" s="155">
        <f t="shared" si="0"/>
        <v>11.133333333333333</v>
      </c>
      <c r="Q22" s="156" t="s">
        <v>172</v>
      </c>
      <c r="R22" s="156" t="s">
        <v>169</v>
      </c>
      <c r="S22" s="99"/>
    </row>
    <row r="23" spans="1:19" s="176" customFormat="1" ht="346.5" customHeight="1">
      <c r="A23" s="363"/>
      <c r="B23" s="504" t="s">
        <v>64</v>
      </c>
      <c r="C23" s="504" t="s">
        <v>390</v>
      </c>
      <c r="D23" s="504" t="s">
        <v>364</v>
      </c>
      <c r="E23" s="505" t="s">
        <v>46</v>
      </c>
      <c r="F23" s="320" t="s">
        <v>363</v>
      </c>
      <c r="G23" s="320" t="s">
        <v>362</v>
      </c>
      <c r="H23" s="320">
        <v>6</v>
      </c>
      <c r="I23" s="320" t="s">
        <v>361</v>
      </c>
      <c r="J23" s="324" t="s">
        <v>169</v>
      </c>
      <c r="K23" s="320" t="s">
        <v>360</v>
      </c>
      <c r="L23" s="320" t="s">
        <v>170</v>
      </c>
      <c r="M23" s="330" t="s">
        <v>229</v>
      </c>
      <c r="N23" s="323">
        <v>43115</v>
      </c>
      <c r="O23" s="323">
        <v>43449</v>
      </c>
      <c r="P23" s="155">
        <f t="shared" si="0"/>
        <v>11.133333333333333</v>
      </c>
      <c r="Q23" s="156" t="s">
        <v>172</v>
      </c>
      <c r="R23" s="156" t="s">
        <v>169</v>
      </c>
      <c r="S23" s="328"/>
    </row>
    <row r="24" spans="1:19" s="176" customFormat="1" ht="318" customHeight="1">
      <c r="A24" s="363"/>
      <c r="B24" s="504"/>
      <c r="C24" s="504"/>
      <c r="D24" s="504"/>
      <c r="E24" s="505"/>
      <c r="F24" s="320" t="s">
        <v>359</v>
      </c>
      <c r="G24" s="320" t="s">
        <v>358</v>
      </c>
      <c r="H24" s="320">
        <v>1</v>
      </c>
      <c r="I24" s="320" t="s">
        <v>358</v>
      </c>
      <c r="J24" s="324" t="s">
        <v>169</v>
      </c>
      <c r="K24" s="320" t="s">
        <v>354</v>
      </c>
      <c r="L24" s="320" t="s">
        <v>170</v>
      </c>
      <c r="M24" s="330" t="s">
        <v>229</v>
      </c>
      <c r="N24" s="323">
        <v>43115</v>
      </c>
      <c r="O24" s="323">
        <v>43449</v>
      </c>
      <c r="P24" s="155">
        <f t="shared" si="0"/>
        <v>11.133333333333333</v>
      </c>
      <c r="Q24" s="156" t="s">
        <v>172</v>
      </c>
      <c r="R24" s="156" t="s">
        <v>169</v>
      </c>
      <c r="S24" s="328"/>
    </row>
    <row r="25" spans="1:19" s="176" customFormat="1" ht="346.5" customHeight="1">
      <c r="A25" s="363"/>
      <c r="B25" s="504"/>
      <c r="C25" s="504"/>
      <c r="D25" s="504"/>
      <c r="E25" s="505"/>
      <c r="F25" s="320" t="s">
        <v>357</v>
      </c>
      <c r="G25" s="320" t="s">
        <v>356</v>
      </c>
      <c r="H25" s="320">
        <v>1</v>
      </c>
      <c r="I25" s="320" t="s">
        <v>355</v>
      </c>
      <c r="J25" s="324" t="s">
        <v>169</v>
      </c>
      <c r="K25" s="320" t="s">
        <v>354</v>
      </c>
      <c r="L25" s="320" t="s">
        <v>170</v>
      </c>
      <c r="M25" s="330" t="s">
        <v>229</v>
      </c>
      <c r="N25" s="323">
        <v>43115</v>
      </c>
      <c r="O25" s="323">
        <v>43449</v>
      </c>
      <c r="P25" s="155">
        <f t="shared" si="0"/>
        <v>11.133333333333333</v>
      </c>
      <c r="Q25" s="156" t="s">
        <v>172</v>
      </c>
      <c r="R25" s="156" t="s">
        <v>169</v>
      </c>
      <c r="S25" s="328"/>
    </row>
    <row r="26" spans="1:19" s="176" customFormat="1" ht="142.5" customHeight="1">
      <c r="A26" s="363"/>
      <c r="B26" s="539" t="s">
        <v>148</v>
      </c>
      <c r="C26" s="540" t="s">
        <v>151</v>
      </c>
      <c r="D26" s="541" t="s">
        <v>150</v>
      </c>
      <c r="E26" s="505" t="s">
        <v>47</v>
      </c>
      <c r="F26" s="539" t="s">
        <v>339</v>
      </c>
      <c r="G26" s="504" t="s">
        <v>211</v>
      </c>
      <c r="H26" s="506">
        <v>4</v>
      </c>
      <c r="I26" s="504" t="s">
        <v>159</v>
      </c>
      <c r="J26" s="538" t="s">
        <v>169</v>
      </c>
      <c r="K26" s="506" t="s">
        <v>196</v>
      </c>
      <c r="L26" s="537" t="s">
        <v>197</v>
      </c>
      <c r="M26" s="62" t="s">
        <v>49</v>
      </c>
      <c r="N26" s="211">
        <v>43115</v>
      </c>
      <c r="O26" s="211">
        <v>43449</v>
      </c>
      <c r="P26" s="155">
        <f t="shared" si="0"/>
        <v>11.133333333333333</v>
      </c>
      <c r="Q26" s="156" t="s">
        <v>172</v>
      </c>
      <c r="R26" s="156" t="s">
        <v>169</v>
      </c>
      <c r="S26" s="99"/>
    </row>
    <row r="27" spans="1:19" s="176" customFormat="1" ht="149.25" customHeight="1">
      <c r="A27" s="363"/>
      <c r="B27" s="539"/>
      <c r="C27" s="540"/>
      <c r="D27" s="541"/>
      <c r="E27" s="505"/>
      <c r="F27" s="539"/>
      <c r="G27" s="504"/>
      <c r="H27" s="506"/>
      <c r="I27" s="504"/>
      <c r="J27" s="538"/>
      <c r="K27" s="506"/>
      <c r="L27" s="537"/>
      <c r="M27" s="62" t="s">
        <v>171</v>
      </c>
      <c r="N27" s="62">
        <v>43405</v>
      </c>
      <c r="O27" s="62">
        <v>43465</v>
      </c>
      <c r="P27" s="155">
        <f t="shared" si="0"/>
        <v>2</v>
      </c>
      <c r="Q27" s="156" t="s">
        <v>172</v>
      </c>
      <c r="R27" s="156" t="s">
        <v>169</v>
      </c>
      <c r="S27" s="99"/>
    </row>
    <row r="28" spans="1:19" s="176" customFormat="1" ht="228" customHeight="1">
      <c r="A28" s="544"/>
      <c r="B28" s="69" t="s">
        <v>148</v>
      </c>
      <c r="C28" s="179" t="s">
        <v>151</v>
      </c>
      <c r="D28" s="66" t="s">
        <v>150</v>
      </c>
      <c r="E28" s="71" t="s">
        <v>47</v>
      </c>
      <c r="F28" s="69" t="s">
        <v>149</v>
      </c>
      <c r="G28" s="58" t="s">
        <v>340</v>
      </c>
      <c r="H28" s="57">
        <v>4</v>
      </c>
      <c r="I28" s="58" t="s">
        <v>159</v>
      </c>
      <c r="J28" s="161" t="s">
        <v>169</v>
      </c>
      <c r="K28" s="57" t="s">
        <v>196</v>
      </c>
      <c r="L28" s="108" t="s">
        <v>197</v>
      </c>
      <c r="M28" s="62" t="s">
        <v>49</v>
      </c>
      <c r="N28" s="211">
        <v>43115</v>
      </c>
      <c r="O28" s="211">
        <v>43449</v>
      </c>
      <c r="P28" s="155">
        <f t="shared" si="0"/>
        <v>11.133333333333333</v>
      </c>
      <c r="Q28" s="156" t="s">
        <v>172</v>
      </c>
      <c r="R28" s="156" t="s">
        <v>169</v>
      </c>
      <c r="S28" s="99"/>
    </row>
    <row r="29" spans="1:19" s="176" customFormat="1" ht="228" customHeight="1">
      <c r="A29" s="534" t="s">
        <v>43</v>
      </c>
      <c r="B29" s="58" t="s">
        <v>148</v>
      </c>
      <c r="C29" s="119" t="s">
        <v>151</v>
      </c>
      <c r="D29" s="59" t="s">
        <v>150</v>
      </c>
      <c r="E29" s="71" t="s">
        <v>48</v>
      </c>
      <c r="F29" s="69" t="s">
        <v>343</v>
      </c>
      <c r="G29" s="57" t="s">
        <v>342</v>
      </c>
      <c r="H29" s="118">
        <v>1</v>
      </c>
      <c r="I29" s="58" t="s">
        <v>341</v>
      </c>
      <c r="J29" s="275" t="s">
        <v>169</v>
      </c>
      <c r="K29" s="274" t="s">
        <v>196</v>
      </c>
      <c r="L29" s="276" t="s">
        <v>197</v>
      </c>
      <c r="M29" s="58" t="s">
        <v>246</v>
      </c>
      <c r="N29" s="211">
        <v>43115</v>
      </c>
      <c r="O29" s="211">
        <v>43449</v>
      </c>
      <c r="P29" s="155">
        <f t="shared" si="0"/>
        <v>11.133333333333333</v>
      </c>
      <c r="Q29" s="156" t="s">
        <v>172</v>
      </c>
      <c r="R29" s="156" t="s">
        <v>169</v>
      </c>
      <c r="S29" s="99"/>
    </row>
    <row r="30" spans="1:19" s="176" customFormat="1" ht="265.5" customHeight="1">
      <c r="A30" s="534"/>
      <c r="B30" s="504" t="s">
        <v>148</v>
      </c>
      <c r="C30" s="536" t="s">
        <v>151</v>
      </c>
      <c r="D30" s="506" t="s">
        <v>353</v>
      </c>
      <c r="E30" s="505" t="s">
        <v>45</v>
      </c>
      <c r="F30" s="506" t="s">
        <v>352</v>
      </c>
      <c r="G30" s="506" t="s">
        <v>351</v>
      </c>
      <c r="H30" s="507">
        <v>1</v>
      </c>
      <c r="I30" s="504" t="s">
        <v>350</v>
      </c>
      <c r="J30" s="504" t="s">
        <v>169</v>
      </c>
      <c r="K30" s="504" t="s">
        <v>349</v>
      </c>
      <c r="L30" s="504" t="s">
        <v>170</v>
      </c>
      <c r="M30" s="58" t="s">
        <v>346</v>
      </c>
      <c r="N30" s="211">
        <v>43115</v>
      </c>
      <c r="O30" s="211">
        <v>43449</v>
      </c>
      <c r="P30" s="155">
        <f t="shared" si="0"/>
        <v>11.133333333333333</v>
      </c>
      <c r="Q30" s="156" t="s">
        <v>172</v>
      </c>
      <c r="R30" s="156" t="s">
        <v>169</v>
      </c>
      <c r="S30" s="99"/>
    </row>
    <row r="31" spans="1:19" s="176" customFormat="1" ht="265.5" customHeight="1">
      <c r="A31" s="534"/>
      <c r="B31" s="504"/>
      <c r="C31" s="536"/>
      <c r="D31" s="506"/>
      <c r="E31" s="505"/>
      <c r="F31" s="506"/>
      <c r="G31" s="506"/>
      <c r="H31" s="507"/>
      <c r="I31" s="504"/>
      <c r="J31" s="504"/>
      <c r="K31" s="504"/>
      <c r="L31" s="504"/>
      <c r="M31" s="58" t="s">
        <v>50</v>
      </c>
      <c r="N31" s="211">
        <v>43115</v>
      </c>
      <c r="O31" s="211">
        <v>43449</v>
      </c>
      <c r="P31" s="155">
        <f t="shared" si="0"/>
        <v>11.133333333333333</v>
      </c>
      <c r="Q31" s="156" t="s">
        <v>172</v>
      </c>
      <c r="R31" s="156" t="s">
        <v>169</v>
      </c>
      <c r="S31" s="99"/>
    </row>
    <row r="32" spans="1:19" s="176" customFormat="1" ht="265.5" customHeight="1">
      <c r="A32" s="534"/>
      <c r="B32" s="504" t="s">
        <v>148</v>
      </c>
      <c r="C32" s="536" t="s">
        <v>156</v>
      </c>
      <c r="D32" s="506" t="s">
        <v>152</v>
      </c>
      <c r="E32" s="505" t="s">
        <v>45</v>
      </c>
      <c r="F32" s="506" t="s">
        <v>154</v>
      </c>
      <c r="G32" s="506" t="s">
        <v>348</v>
      </c>
      <c r="H32" s="507">
        <v>0.2</v>
      </c>
      <c r="I32" s="504" t="s">
        <v>347</v>
      </c>
      <c r="J32" s="504" t="s">
        <v>169</v>
      </c>
      <c r="K32" s="504" t="s">
        <v>344</v>
      </c>
      <c r="L32" s="504" t="s">
        <v>197</v>
      </c>
      <c r="M32" s="58" t="s">
        <v>346</v>
      </c>
      <c r="N32" s="211">
        <v>43115</v>
      </c>
      <c r="O32" s="211">
        <v>43449</v>
      </c>
      <c r="P32" s="155">
        <f t="shared" si="0"/>
        <v>11.133333333333333</v>
      </c>
      <c r="Q32" s="156" t="s">
        <v>172</v>
      </c>
      <c r="R32" s="156" t="s">
        <v>169</v>
      </c>
      <c r="S32" s="99"/>
    </row>
    <row r="33" spans="1:20" s="176" customFormat="1" ht="265.5" customHeight="1">
      <c r="A33" s="534"/>
      <c r="B33" s="504"/>
      <c r="C33" s="536"/>
      <c r="D33" s="506"/>
      <c r="E33" s="505"/>
      <c r="F33" s="506"/>
      <c r="G33" s="506"/>
      <c r="H33" s="504"/>
      <c r="I33" s="504"/>
      <c r="J33" s="504"/>
      <c r="K33" s="504"/>
      <c r="L33" s="504"/>
      <c r="M33" s="58" t="s">
        <v>50</v>
      </c>
      <c r="N33" s="211">
        <v>43115</v>
      </c>
      <c r="O33" s="211">
        <v>43449</v>
      </c>
      <c r="P33" s="155">
        <f t="shared" si="0"/>
        <v>11.133333333333333</v>
      </c>
      <c r="Q33" s="156" t="s">
        <v>172</v>
      </c>
      <c r="R33" s="156" t="s">
        <v>169</v>
      </c>
      <c r="S33" s="99"/>
    </row>
    <row r="34" spans="1:20" s="176" customFormat="1" ht="265.5" customHeight="1">
      <c r="A34" s="535"/>
      <c r="B34" s="58" t="s">
        <v>148</v>
      </c>
      <c r="C34" s="119" t="s">
        <v>156</v>
      </c>
      <c r="D34" s="57" t="s">
        <v>153</v>
      </c>
      <c r="E34" s="71" t="s">
        <v>45</v>
      </c>
      <c r="F34" s="57" t="s">
        <v>155</v>
      </c>
      <c r="G34" s="57" t="s">
        <v>201</v>
      </c>
      <c r="H34" s="180">
        <v>1</v>
      </c>
      <c r="I34" s="58" t="s">
        <v>345</v>
      </c>
      <c r="J34" s="161" t="s">
        <v>169</v>
      </c>
      <c r="K34" s="58" t="s">
        <v>344</v>
      </c>
      <c r="L34" s="58" t="s">
        <v>197</v>
      </c>
      <c r="M34" s="58" t="s">
        <v>50</v>
      </c>
      <c r="N34" s="62">
        <v>43252</v>
      </c>
      <c r="O34" s="62">
        <v>43281</v>
      </c>
      <c r="P34" s="155">
        <f t="shared" si="0"/>
        <v>0.96666666666666667</v>
      </c>
      <c r="Q34" s="156" t="s">
        <v>172</v>
      </c>
      <c r="R34" s="156" t="s">
        <v>169</v>
      </c>
      <c r="S34" s="99"/>
    </row>
    <row r="35" spans="1:20" ht="60.75" customHeight="1" thickBot="1">
      <c r="A35" s="167"/>
      <c r="B35" s="168"/>
      <c r="C35" s="169"/>
      <c r="D35" s="169"/>
      <c r="E35" s="169"/>
      <c r="F35" s="169"/>
      <c r="G35" s="170"/>
      <c r="H35" s="170"/>
      <c r="I35" s="170"/>
      <c r="J35" s="170"/>
      <c r="K35" s="170"/>
      <c r="L35" s="170"/>
      <c r="M35" s="170"/>
      <c r="N35" s="358" t="s">
        <v>32</v>
      </c>
      <c r="O35" s="358"/>
      <c r="P35" s="358"/>
      <c r="Q35" s="171"/>
      <c r="R35" s="171"/>
      <c r="S35" s="172"/>
      <c r="T35" s="181"/>
    </row>
    <row r="36" spans="1:20" ht="21" customHeight="1">
      <c r="B36" s="173"/>
      <c r="S36" s="185"/>
    </row>
    <row r="37" spans="1:20" ht="14.25" customHeight="1"/>
  </sheetData>
  <sheetProtection formatCells="0" formatColumns="0" formatRows="0" insertRows="0" deleteRows="0" selectLockedCells="1"/>
  <mergeCells count="96">
    <mergeCell ref="L4:S4"/>
    <mergeCell ref="B9:B13"/>
    <mergeCell ref="D9:D13"/>
    <mergeCell ref="B14:B17"/>
    <mergeCell ref="D14:D17"/>
    <mergeCell ref="S9:S13"/>
    <mergeCell ref="C5:D5"/>
    <mergeCell ref="H5:I5"/>
    <mergeCell ref="A6:E6"/>
    <mergeCell ref="F6:S6"/>
    <mergeCell ref="A7:A8"/>
    <mergeCell ref="B7:B8"/>
    <mergeCell ref="C7:C8"/>
    <mergeCell ref="D7:D8"/>
    <mergeCell ref="A21:A28"/>
    <mergeCell ref="A9:A13"/>
    <mergeCell ref="A14:A20"/>
    <mergeCell ref="B26:B27"/>
    <mergeCell ref="A4:B4"/>
    <mergeCell ref="B18:B20"/>
    <mergeCell ref="A5:B5"/>
    <mergeCell ref="Q7:Q8"/>
    <mergeCell ref="R7:R8"/>
    <mergeCell ref="R1:S1"/>
    <mergeCell ref="A2:B2"/>
    <mergeCell ref="C2:I2"/>
    <mergeCell ref="J2:K2"/>
    <mergeCell ref="L2:S2"/>
    <mergeCell ref="A1:B1"/>
    <mergeCell ref="C1:Q1"/>
    <mergeCell ref="A3:B3"/>
    <mergeCell ref="C3:I3"/>
    <mergeCell ref="J3:K3"/>
    <mergeCell ref="L3:S3"/>
    <mergeCell ref="C4:I4"/>
    <mergeCell ref="J4:K4"/>
    <mergeCell ref="E7:E8"/>
    <mergeCell ref="S7:S8"/>
    <mergeCell ref="N7:N8"/>
    <mergeCell ref="O7:O8"/>
    <mergeCell ref="P7:P8"/>
    <mergeCell ref="J7:L7"/>
    <mergeCell ref="M7:M8"/>
    <mergeCell ref="G32:G33"/>
    <mergeCell ref="F32:F33"/>
    <mergeCell ref="C9:C13"/>
    <mergeCell ref="E9:E13"/>
    <mergeCell ref="F9:F13"/>
    <mergeCell ref="F30:F31"/>
    <mergeCell ref="D30:D31"/>
    <mergeCell ref="C30:C31"/>
    <mergeCell ref="C21:C22"/>
    <mergeCell ref="C26:C27"/>
    <mergeCell ref="D26:D27"/>
    <mergeCell ref="E26:E27"/>
    <mergeCell ref="D18:D20"/>
    <mergeCell ref="H26:H27"/>
    <mergeCell ref="I26:I27"/>
    <mergeCell ref="J26:J27"/>
    <mergeCell ref="F7:F8"/>
    <mergeCell ref="G7:G8"/>
    <mergeCell ref="H7:H8"/>
    <mergeCell ref="I7:I8"/>
    <mergeCell ref="G26:G27"/>
    <mergeCell ref="F26:F27"/>
    <mergeCell ref="N35:P35"/>
    <mergeCell ref="K26:K27"/>
    <mergeCell ref="L26:L27"/>
    <mergeCell ref="K30:K31"/>
    <mergeCell ref="L30:L31"/>
    <mergeCell ref="A29:A34"/>
    <mergeCell ref="K32:K33"/>
    <mergeCell ref="L32:L33"/>
    <mergeCell ref="D32:D33"/>
    <mergeCell ref="C32:C33"/>
    <mergeCell ref="B32:B33"/>
    <mergeCell ref="E32:E33"/>
    <mergeCell ref="I32:I33"/>
    <mergeCell ref="J32:J33"/>
    <mergeCell ref="H32:H33"/>
    <mergeCell ref="E30:E31"/>
    <mergeCell ref="B30:B31"/>
    <mergeCell ref="H30:H31"/>
    <mergeCell ref="I30:I31"/>
    <mergeCell ref="J30:J31"/>
    <mergeCell ref="G30:G31"/>
    <mergeCell ref="S14:S15"/>
    <mergeCell ref="B23:B25"/>
    <mergeCell ref="C23:C25"/>
    <mergeCell ref="D23:D25"/>
    <mergeCell ref="E23:E25"/>
    <mergeCell ref="C14:C17"/>
    <mergeCell ref="E14:E15"/>
    <mergeCell ref="F14:F15"/>
    <mergeCell ref="C18:C20"/>
    <mergeCell ref="B21:B22"/>
  </mergeCells>
  <printOptions verticalCentered="1"/>
  <pageMargins left="0.39370078740157483" right="0.19685039370078741" top="0.78740157480314965" bottom="0.78740157480314965" header="0" footer="0"/>
  <pageSetup paperSize="41" scale="23" fitToHeight="0" orientation="landscape"/>
  <headerFooter scaleWithDoc="0"/>
  <rowBreaks count="2" manualBreakCount="2">
    <brk id="13" max="19" man="1"/>
    <brk id="20" max="19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'[11]Listas desplegables]\Users\ana.gutierrez\Dropbox\AN'!#REF!</xm:f>
          </x14:formula1>
          <xm:sqref>M21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H1" zoomScale="25" zoomScaleNormal="25" zoomScaleSheetLayoutView="19" zoomScalePageLayoutView="25" workbookViewId="0">
      <selection activeCell="AC7" sqref="AC7"/>
    </sheetView>
  </sheetViews>
  <sheetFormatPr baseColWidth="10" defaultColWidth="11.5" defaultRowHeight="14" x14ac:dyDescent="0"/>
  <cols>
    <col min="1" max="1" width="37.1640625" style="25" customWidth="1"/>
    <col min="2" max="2" width="37.33203125" style="26" customWidth="1"/>
    <col min="3" max="3" width="37.1640625" style="26" customWidth="1"/>
    <col min="4" max="4" width="60" style="27" customWidth="1"/>
    <col min="5" max="5" width="46.5" style="27" customWidth="1"/>
    <col min="6" max="6" width="54.83203125" style="27" customWidth="1"/>
    <col min="7" max="7" width="32.5" style="26" customWidth="1"/>
    <col min="8" max="8" width="18.1640625" style="26" customWidth="1"/>
    <col min="9" max="9" width="39.33203125" style="27" customWidth="1"/>
    <col min="10" max="10" width="20.83203125" style="26" customWidth="1"/>
    <col min="11" max="11" width="50.6640625" style="26" customWidth="1"/>
    <col min="12" max="12" width="30.5" style="26" customWidth="1"/>
    <col min="13" max="13" width="37.33203125" style="28" customWidth="1"/>
    <col min="14" max="14" width="32.5" style="21" customWidth="1"/>
    <col min="15" max="15" width="32.1640625" style="21" customWidth="1"/>
    <col min="16" max="16" width="29.6640625" style="21" customWidth="1"/>
    <col min="17" max="17" width="25.5" style="21" customWidth="1"/>
    <col min="18" max="18" width="28.83203125" style="21" customWidth="1"/>
    <col min="19" max="19" width="24.1640625" style="28" customWidth="1"/>
    <col min="20" max="16384" width="11.5" style="21"/>
  </cols>
  <sheetData>
    <row r="1" spans="1:19" s="13" customFormat="1" ht="142.5" customHeight="1">
      <c r="A1" s="526"/>
      <c r="B1" s="527"/>
      <c r="C1" s="528" t="s">
        <v>210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 t="s">
        <v>0</v>
      </c>
      <c r="S1" s="529"/>
    </row>
    <row r="2" spans="1:19" s="13" customFormat="1" ht="67.5" customHeight="1">
      <c r="A2" s="346" t="s">
        <v>1</v>
      </c>
      <c r="B2" s="338"/>
      <c r="C2" s="542" t="s">
        <v>58</v>
      </c>
      <c r="D2" s="542"/>
      <c r="E2" s="542"/>
      <c r="F2" s="542"/>
      <c r="G2" s="542"/>
      <c r="H2" s="542"/>
      <c r="I2" s="542"/>
      <c r="J2" s="554" t="s">
        <v>2</v>
      </c>
      <c r="K2" s="554"/>
      <c r="L2" s="555" t="s">
        <v>380</v>
      </c>
      <c r="M2" s="555"/>
      <c r="N2" s="555"/>
      <c r="O2" s="555"/>
      <c r="P2" s="555"/>
      <c r="Q2" s="555"/>
      <c r="R2" s="555"/>
      <c r="S2" s="556"/>
    </row>
    <row r="3" spans="1:19" s="13" customFormat="1" ht="51" customHeight="1">
      <c r="A3" s="346" t="s">
        <v>3</v>
      </c>
      <c r="B3" s="338"/>
      <c r="C3" s="542" t="s">
        <v>381</v>
      </c>
      <c r="D3" s="542"/>
      <c r="E3" s="542"/>
      <c r="F3" s="542"/>
      <c r="G3" s="542"/>
      <c r="H3" s="542"/>
      <c r="I3" s="542"/>
      <c r="J3" s="554" t="s">
        <v>4</v>
      </c>
      <c r="K3" s="554"/>
      <c r="L3" s="542" t="s">
        <v>382</v>
      </c>
      <c r="M3" s="542"/>
      <c r="N3" s="542"/>
      <c r="O3" s="542"/>
      <c r="P3" s="542"/>
      <c r="Q3" s="542"/>
      <c r="R3" s="542"/>
      <c r="S3" s="543"/>
    </row>
    <row r="4" spans="1:19" s="13" customFormat="1" ht="62.25" customHeight="1">
      <c r="A4" s="545" t="s">
        <v>5</v>
      </c>
      <c r="B4" s="546"/>
      <c r="C4" s="557" t="s">
        <v>60</v>
      </c>
      <c r="D4" s="557"/>
      <c r="E4" s="557"/>
      <c r="F4" s="557"/>
      <c r="G4" s="557"/>
      <c r="H4" s="557"/>
      <c r="I4" s="557"/>
      <c r="J4" s="558" t="s">
        <v>6</v>
      </c>
      <c r="K4" s="558"/>
      <c r="L4" s="559" t="s">
        <v>383</v>
      </c>
      <c r="M4" s="559"/>
      <c r="N4" s="559"/>
      <c r="O4" s="559"/>
      <c r="P4" s="559"/>
      <c r="Q4" s="559"/>
      <c r="R4" s="559"/>
      <c r="S4" s="560"/>
    </row>
    <row r="5" spans="1:19" s="13" customFormat="1" ht="51.75" customHeight="1">
      <c r="A5" s="522" t="s">
        <v>7</v>
      </c>
      <c r="B5" s="522"/>
      <c r="C5" s="551">
        <v>2018</v>
      </c>
      <c r="D5" s="552"/>
      <c r="E5" s="29"/>
      <c r="F5" s="29"/>
      <c r="G5" s="29"/>
      <c r="H5" s="522" t="s">
        <v>8</v>
      </c>
      <c r="I5" s="522"/>
      <c r="J5" s="151"/>
      <c r="K5" s="30" t="s">
        <v>9</v>
      </c>
      <c r="L5" s="152"/>
      <c r="M5" s="31"/>
      <c r="N5" s="32"/>
      <c r="O5" s="32"/>
      <c r="P5" s="32"/>
      <c r="Q5" s="33"/>
      <c r="R5" s="29"/>
      <c r="S5" s="31"/>
    </row>
    <row r="6" spans="1:19" s="13" customFormat="1" ht="38.25" customHeight="1">
      <c r="A6" s="523" t="s">
        <v>10</v>
      </c>
      <c r="B6" s="515"/>
      <c r="C6" s="515"/>
      <c r="D6" s="515"/>
      <c r="E6" s="515"/>
      <c r="F6" s="512" t="s">
        <v>11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24"/>
    </row>
    <row r="7" spans="1:19" s="13" customFormat="1" ht="48" customHeight="1">
      <c r="A7" s="523" t="s">
        <v>12</v>
      </c>
      <c r="B7" s="515" t="s">
        <v>13</v>
      </c>
      <c r="C7" s="515" t="s">
        <v>14</v>
      </c>
      <c r="D7" s="515" t="s">
        <v>15</v>
      </c>
      <c r="E7" s="434" t="s">
        <v>16</v>
      </c>
      <c r="F7" s="512" t="s">
        <v>17</v>
      </c>
      <c r="G7" s="446" t="s">
        <v>18</v>
      </c>
      <c r="H7" s="512" t="s">
        <v>19</v>
      </c>
      <c r="I7" s="446" t="s">
        <v>20</v>
      </c>
      <c r="J7" s="428" t="s">
        <v>21</v>
      </c>
      <c r="K7" s="428"/>
      <c r="L7" s="428"/>
      <c r="M7" s="512" t="s">
        <v>22</v>
      </c>
      <c r="N7" s="512" t="s">
        <v>23</v>
      </c>
      <c r="O7" s="512" t="s">
        <v>24</v>
      </c>
      <c r="P7" s="512" t="s">
        <v>25</v>
      </c>
      <c r="Q7" s="512" t="s">
        <v>26</v>
      </c>
      <c r="R7" s="512" t="s">
        <v>27</v>
      </c>
      <c r="S7" s="525" t="s">
        <v>28</v>
      </c>
    </row>
    <row r="8" spans="1:19" s="16" customFormat="1" ht="114" customHeight="1">
      <c r="A8" s="523"/>
      <c r="B8" s="515"/>
      <c r="C8" s="515"/>
      <c r="D8" s="515"/>
      <c r="E8" s="434"/>
      <c r="F8" s="512"/>
      <c r="G8" s="446"/>
      <c r="H8" s="512"/>
      <c r="I8" s="446"/>
      <c r="J8" s="154" t="s">
        <v>29</v>
      </c>
      <c r="K8" s="154" t="s">
        <v>30</v>
      </c>
      <c r="L8" s="154" t="s">
        <v>31</v>
      </c>
      <c r="M8" s="512"/>
      <c r="N8" s="512"/>
      <c r="O8" s="512"/>
      <c r="P8" s="512"/>
      <c r="Q8" s="512"/>
      <c r="R8" s="512"/>
      <c r="S8" s="525"/>
    </row>
    <row r="9" spans="1:19" s="19" customFormat="1" ht="249" customHeight="1">
      <c r="A9" s="437" t="s">
        <v>117</v>
      </c>
      <c r="B9" s="161" t="s">
        <v>130</v>
      </c>
      <c r="C9" s="186" t="s">
        <v>136</v>
      </c>
      <c r="D9" s="165" t="s">
        <v>131</v>
      </c>
      <c r="E9" s="159" t="s">
        <v>134</v>
      </c>
      <c r="F9" s="187" t="s">
        <v>367</v>
      </c>
      <c r="G9" s="188" t="s">
        <v>368</v>
      </c>
      <c r="H9" s="161">
        <v>3</v>
      </c>
      <c r="I9" s="161" t="s">
        <v>369</v>
      </c>
      <c r="J9" s="108" t="s">
        <v>169</v>
      </c>
      <c r="K9" s="166" t="s">
        <v>196</v>
      </c>
      <c r="L9" s="161" t="s">
        <v>197</v>
      </c>
      <c r="M9" s="161" t="s">
        <v>50</v>
      </c>
      <c r="N9" s="189">
        <v>43115</v>
      </c>
      <c r="O9" s="190">
        <v>43174</v>
      </c>
      <c r="P9" s="155">
        <f t="shared" ref="P9:P15" si="0">+(O9-N9)/30</f>
        <v>1.9666666666666666</v>
      </c>
      <c r="Q9" s="156" t="s">
        <v>172</v>
      </c>
      <c r="R9" s="157" t="s">
        <v>169</v>
      </c>
      <c r="S9" s="99"/>
    </row>
    <row r="10" spans="1:19" s="19" customFormat="1" ht="219" customHeight="1">
      <c r="A10" s="438"/>
      <c r="B10" s="161" t="s">
        <v>130</v>
      </c>
      <c r="C10" s="186" t="s">
        <v>136</v>
      </c>
      <c r="D10" s="165" t="s">
        <v>131</v>
      </c>
      <c r="E10" s="159" t="s">
        <v>134</v>
      </c>
      <c r="F10" s="187" t="s">
        <v>370</v>
      </c>
      <c r="G10" s="188" t="s">
        <v>371</v>
      </c>
      <c r="H10" s="207">
        <f>70+215</f>
        <v>285</v>
      </c>
      <c r="I10" s="191" t="s">
        <v>372</v>
      </c>
      <c r="J10" s="108" t="s">
        <v>169</v>
      </c>
      <c r="K10" s="166" t="s">
        <v>196</v>
      </c>
      <c r="L10" s="161" t="s">
        <v>197</v>
      </c>
      <c r="M10" s="161" t="s">
        <v>50</v>
      </c>
      <c r="N10" s="163">
        <v>43252</v>
      </c>
      <c r="O10" s="163">
        <v>43342</v>
      </c>
      <c r="P10" s="155">
        <f t="shared" si="0"/>
        <v>3</v>
      </c>
      <c r="Q10" s="156" t="s">
        <v>172</v>
      </c>
      <c r="R10" s="157" t="s">
        <v>169</v>
      </c>
      <c r="S10" s="99"/>
    </row>
    <row r="11" spans="1:19" s="19" customFormat="1" ht="256.5" customHeight="1">
      <c r="A11" s="438"/>
      <c r="B11" s="161" t="s">
        <v>130</v>
      </c>
      <c r="C11" s="186" t="s">
        <v>136</v>
      </c>
      <c r="D11" s="165" t="s">
        <v>131</v>
      </c>
      <c r="E11" s="159" t="s">
        <v>134</v>
      </c>
      <c r="F11" s="205" t="s">
        <v>412</v>
      </c>
      <c r="G11" s="161" t="s">
        <v>373</v>
      </c>
      <c r="H11" s="161">
        <v>2</v>
      </c>
      <c r="I11" s="191" t="s">
        <v>374</v>
      </c>
      <c r="J11" s="108" t="s">
        <v>169</v>
      </c>
      <c r="K11" s="166" t="s">
        <v>196</v>
      </c>
      <c r="L11" s="161" t="s">
        <v>197</v>
      </c>
      <c r="M11" s="161" t="s">
        <v>49</v>
      </c>
      <c r="N11" s="211">
        <v>43115</v>
      </c>
      <c r="O11" s="211">
        <v>43449</v>
      </c>
      <c r="P11" s="155">
        <f t="shared" si="0"/>
        <v>11.133333333333333</v>
      </c>
      <c r="Q11" s="156" t="s">
        <v>172</v>
      </c>
      <c r="R11" s="157" t="s">
        <v>169</v>
      </c>
      <c r="S11" s="99"/>
    </row>
    <row r="12" spans="1:19" s="19" customFormat="1" ht="204" customHeight="1">
      <c r="A12" s="438"/>
      <c r="B12" s="290" t="s">
        <v>130</v>
      </c>
      <c r="C12" s="291" t="s">
        <v>136</v>
      </c>
      <c r="D12" s="292" t="s">
        <v>131</v>
      </c>
      <c r="E12" s="159" t="s">
        <v>134</v>
      </c>
      <c r="F12" s="165" t="s">
        <v>375</v>
      </c>
      <c r="G12" s="161" t="s">
        <v>387</v>
      </c>
      <c r="H12" s="161">
        <v>200</v>
      </c>
      <c r="I12" s="161" t="s">
        <v>376</v>
      </c>
      <c r="J12" s="108" t="s">
        <v>169</v>
      </c>
      <c r="K12" s="166" t="s">
        <v>196</v>
      </c>
      <c r="L12" s="161" t="s">
        <v>197</v>
      </c>
      <c r="M12" s="192" t="s">
        <v>50</v>
      </c>
      <c r="N12" s="211">
        <v>43115</v>
      </c>
      <c r="O12" s="211">
        <v>43449</v>
      </c>
      <c r="P12" s="155">
        <f t="shared" si="0"/>
        <v>11.133333333333333</v>
      </c>
      <c r="Q12" s="156" t="s">
        <v>172</v>
      </c>
      <c r="R12" s="157" t="s">
        <v>169</v>
      </c>
      <c r="S12" s="99"/>
    </row>
    <row r="13" spans="1:19" s="19" customFormat="1" ht="226.5" customHeight="1">
      <c r="A13" s="438"/>
      <c r="B13" s="290" t="s">
        <v>130</v>
      </c>
      <c r="C13" s="291" t="s">
        <v>136</v>
      </c>
      <c r="D13" s="292" t="s">
        <v>132</v>
      </c>
      <c r="E13" s="159" t="s">
        <v>134</v>
      </c>
      <c r="F13" s="187" t="s">
        <v>135</v>
      </c>
      <c r="G13" s="166" t="s">
        <v>377</v>
      </c>
      <c r="H13" s="161">
        <v>4</v>
      </c>
      <c r="I13" s="166" t="s">
        <v>378</v>
      </c>
      <c r="J13" s="108" t="s">
        <v>169</v>
      </c>
      <c r="K13" s="166" t="s">
        <v>196</v>
      </c>
      <c r="L13" s="161" t="s">
        <v>197</v>
      </c>
      <c r="M13" s="74" t="s">
        <v>49</v>
      </c>
      <c r="N13" s="211">
        <v>43115</v>
      </c>
      <c r="O13" s="211">
        <v>43449</v>
      </c>
      <c r="P13" s="155">
        <f t="shared" si="0"/>
        <v>11.133333333333333</v>
      </c>
      <c r="Q13" s="156" t="s">
        <v>172</v>
      </c>
      <c r="R13" s="157" t="s">
        <v>169</v>
      </c>
      <c r="S13" s="99"/>
    </row>
    <row r="14" spans="1:19" ht="196.5" customHeight="1">
      <c r="A14" s="438"/>
      <c r="B14" s="290" t="s">
        <v>130</v>
      </c>
      <c r="C14" s="291" t="s">
        <v>136</v>
      </c>
      <c r="D14" s="292" t="s">
        <v>456</v>
      </c>
      <c r="E14" s="159" t="s">
        <v>134</v>
      </c>
      <c r="F14" s="205" t="s">
        <v>413</v>
      </c>
      <c r="G14" s="207" t="s">
        <v>414</v>
      </c>
      <c r="H14" s="177">
        <v>1</v>
      </c>
      <c r="I14" s="207" t="s">
        <v>415</v>
      </c>
      <c r="J14" s="108" t="s">
        <v>169</v>
      </c>
      <c r="K14" s="166" t="s">
        <v>196</v>
      </c>
      <c r="L14" s="161" t="s">
        <v>197</v>
      </c>
      <c r="M14" s="74" t="s">
        <v>49</v>
      </c>
      <c r="N14" s="211">
        <v>43115</v>
      </c>
      <c r="O14" s="211">
        <v>43449</v>
      </c>
      <c r="P14" s="155">
        <f t="shared" si="0"/>
        <v>11.133333333333333</v>
      </c>
      <c r="Q14" s="156" t="s">
        <v>172</v>
      </c>
      <c r="R14" s="157" t="s">
        <v>169</v>
      </c>
      <c r="S14" s="99"/>
    </row>
    <row r="15" spans="1:19" ht="219" customHeight="1">
      <c r="A15" s="439"/>
      <c r="B15" s="290" t="s">
        <v>130</v>
      </c>
      <c r="C15" s="291" t="s">
        <v>136</v>
      </c>
      <c r="D15" s="292" t="s">
        <v>133</v>
      </c>
      <c r="E15" s="159" t="s">
        <v>134</v>
      </c>
      <c r="F15" s="205" t="s">
        <v>416</v>
      </c>
      <c r="G15" s="207" t="s">
        <v>417</v>
      </c>
      <c r="H15" s="235">
        <v>1</v>
      </c>
      <c r="I15" s="207" t="s">
        <v>415</v>
      </c>
      <c r="J15" s="108" t="s">
        <v>169</v>
      </c>
      <c r="K15" s="166" t="s">
        <v>196</v>
      </c>
      <c r="L15" s="110" t="s">
        <v>197</v>
      </c>
      <c r="M15" s="74" t="s">
        <v>49</v>
      </c>
      <c r="N15" s="211">
        <v>43115</v>
      </c>
      <c r="O15" s="211">
        <v>43449</v>
      </c>
      <c r="P15" s="155">
        <f t="shared" si="0"/>
        <v>11.133333333333333</v>
      </c>
      <c r="Q15" s="156" t="s">
        <v>172</v>
      </c>
      <c r="R15" s="157" t="s">
        <v>169</v>
      </c>
      <c r="S15" s="99"/>
    </row>
    <row r="16" spans="1:19" ht="41.25" customHeight="1" thickBot="1">
      <c r="A16" s="193"/>
      <c r="B16" s="194"/>
      <c r="C16" s="195"/>
      <c r="D16" s="196"/>
      <c r="E16" s="196"/>
      <c r="F16" s="196"/>
      <c r="G16" s="195"/>
      <c r="H16" s="195"/>
      <c r="I16" s="195"/>
      <c r="J16" s="195"/>
      <c r="K16" s="195"/>
      <c r="L16" s="195"/>
      <c r="M16" s="195"/>
      <c r="N16" s="553" t="s">
        <v>32</v>
      </c>
      <c r="O16" s="553"/>
      <c r="P16" s="553"/>
      <c r="Q16" s="197"/>
      <c r="R16" s="197"/>
      <c r="S16" s="198">
        <f>+SUM(S9:S15)</f>
        <v>0</v>
      </c>
    </row>
    <row r="17" spans="1:19" ht="18.75" customHeight="1">
      <c r="A17" s="22"/>
      <c r="B17" s="21"/>
      <c r="C17" s="24"/>
      <c r="D17" s="23"/>
      <c r="E17" s="23"/>
      <c r="F17" s="23"/>
      <c r="G17" s="24"/>
      <c r="H17" s="24"/>
      <c r="I17" s="23"/>
      <c r="J17" s="24"/>
      <c r="K17" s="24"/>
      <c r="L17" s="24"/>
      <c r="M17" s="14"/>
      <c r="N17" s="12"/>
      <c r="O17" s="12"/>
      <c r="P17" s="12"/>
      <c r="Q17" s="12"/>
      <c r="R17" s="12"/>
      <c r="S17" s="35"/>
    </row>
  </sheetData>
  <sheetProtection formatCells="0" formatColumns="0" formatRows="0" insertRows="0" deleteRows="0" selectLockedCells="1"/>
  <mergeCells count="39">
    <mergeCell ref="A9:A15"/>
    <mergeCell ref="A1:B1"/>
    <mergeCell ref="C1:Q1"/>
    <mergeCell ref="R1:S1"/>
    <mergeCell ref="A2:B2"/>
    <mergeCell ref="C2:I2"/>
    <mergeCell ref="J2:K2"/>
    <mergeCell ref="L2:S2"/>
    <mergeCell ref="A3:B3"/>
    <mergeCell ref="C3:I3"/>
    <mergeCell ref="J3:K3"/>
    <mergeCell ref="L3:S3"/>
    <mergeCell ref="A4:B4"/>
    <mergeCell ref="C4:I4"/>
    <mergeCell ref="J4:K4"/>
    <mergeCell ref="L4:S4"/>
    <mergeCell ref="M7:M8"/>
    <mergeCell ref="A5:B5"/>
    <mergeCell ref="C5:D5"/>
    <mergeCell ref="H5:I5"/>
    <mergeCell ref="A6:E6"/>
    <mergeCell ref="F6:S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S7:S8"/>
    <mergeCell ref="N16:P16"/>
    <mergeCell ref="N7:N8"/>
    <mergeCell ref="O7:O8"/>
    <mergeCell ref="P7:P8"/>
    <mergeCell ref="Q7:Q8"/>
    <mergeCell ref="R7:R8"/>
  </mergeCells>
  <printOptions verticalCentered="1"/>
  <pageMargins left="0.39370078740157483" right="0.19685039370078741" top="0.78740157480314965" bottom="0.78740157480314965" header="0" footer="0"/>
  <pageSetup paperSize="41" scale="23" fitToHeight="0" orientation="landscape"/>
  <headerFooter scaleWithDoc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0 xmlns="c53a1e22-0375-40e3-bac1-fc55bf9a2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EBDB9E8F60DD459E375AFBADB13189" ma:contentTypeVersion="7" ma:contentTypeDescription="Crear nuevo documento." ma:contentTypeScope="" ma:versionID="a13540f806b2cd2888f15bc41c2a68dd">
  <xsd:schema xmlns:xsd="http://www.w3.org/2001/XMLSchema" xmlns:xs="http://www.w3.org/2001/XMLSchema" xmlns:p="http://schemas.microsoft.com/office/2006/metadata/properties" xmlns:ns2="6c34c581-898d-467e-add0-d20a27d2ddb1" xmlns:ns3="c53a1e22-0375-40e3-bac1-fc55bf9a2c1f" targetNamespace="http://schemas.microsoft.com/office/2006/metadata/properties" ma:root="true" ma:fieldsID="621b5f8a3063d95fae0da48723422b8e" ns2:_="" ns3:_="">
    <xsd:import namespace="6c34c581-898d-467e-add0-d20a27d2ddb1"/>
    <xsd:import namespace="c53a1e22-0375-40e3-bac1-fc55bf9a2c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VERSION0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4c581-898d-467e-add0-d20a27d2dd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Última vez que se compartió por hora" ma:internalName="LastSharedByTime" ma:readOnly="true">
      <xsd:simpleType>
        <xsd:restriction base="dms:DateTime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a1e22-0375-40e3-bac1-fc55bf9a2c1f" elementFormDefault="qualified">
    <xsd:import namespace="http://schemas.microsoft.com/office/2006/documentManagement/types"/>
    <xsd:import namespace="http://schemas.microsoft.com/office/infopath/2007/PartnerControls"/>
    <xsd:element name="VERSION0" ma:index="12" nillable="true" ma:displayName="VERSION" ma:internalName="VERSION0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96B269-9F43-4B60-9AE0-9C96C4CC1BB8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6c34c581-898d-467e-add0-d20a27d2ddb1"/>
    <ds:schemaRef ds:uri="http://purl.org/dc/terms/"/>
    <ds:schemaRef ds:uri="http://schemas.microsoft.com/office/2006/documentManagement/types"/>
    <ds:schemaRef ds:uri="http://schemas.microsoft.com/office/infopath/2007/PartnerControls"/>
    <ds:schemaRef ds:uri="c53a1e22-0375-40e3-bac1-fc55bf9a2c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C90E05-D130-416C-8ABB-F126E5733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A0F3C-CBDB-46B2-ACAD-497E65AC1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4c581-898d-467e-add0-d20a27d2ddb1"/>
    <ds:schemaRef ds:uri="c53a1e22-0375-40e3-bac1-fc55bf9a2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Pluralidad</vt:lpstr>
      <vt:lpstr>Acceso Universal</vt:lpstr>
      <vt:lpstr>Inversiones del operador</vt:lpstr>
      <vt:lpstr>Fortalecimiento Vigilancia</vt:lpstr>
      <vt:lpstr>Fortalecer y apoy dllo cont</vt:lpstr>
      <vt:lpstr>Fortalecer la Gestión</vt:lpstr>
      <vt:lpstr>Fortalecer niveles de sati</vt:lpstr>
    </vt:vector>
  </TitlesOfParts>
  <Company>ITEC-TELECOM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SICE</dc:creator>
  <cp:lastModifiedBy>MARIA CORTES</cp:lastModifiedBy>
  <cp:revision/>
  <cp:lastPrinted>2017-12-05T22:42:49Z</cp:lastPrinted>
  <dcterms:created xsi:type="dcterms:W3CDTF">2001-06-06T19:22:14Z</dcterms:created>
  <dcterms:modified xsi:type="dcterms:W3CDTF">2017-12-27T14:43:30Z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0x01010008EBDB9E8F60DD459E375AFBADB13189</vt:lpwstr>
  </property>
</Properties>
</file>